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0" windowWidth="23475" windowHeight="9225"/>
  </bookViews>
  <sheets>
    <sheet name="28.12.2022" sheetId="1" r:id="rId1"/>
  </sheets>
  <definedNames>
    <definedName name="_xlnm._FilterDatabase" localSheetId="0" hidden="1">'28.12.2022'!$A$6:$Q$108</definedName>
  </definedNames>
  <calcPr calcId="125725"/>
</workbook>
</file>

<file path=xl/calcChain.xml><?xml version="1.0" encoding="utf-8"?>
<calcChain xmlns="http://schemas.openxmlformats.org/spreadsheetml/2006/main">
  <c r="AC8" i="1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7"/>
  <c r="AB108"/>
  <c r="AA108"/>
  <c r="Z108"/>
  <c r="AC108" l="1"/>
  <c r="Y108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7"/>
  <c r="X108" l="1"/>
  <c r="W108"/>
  <c r="U108" l="1"/>
  <c r="V108"/>
  <c r="H8" l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7"/>
  <c r="T108" l="1"/>
</calcChain>
</file>

<file path=xl/sharedStrings.xml><?xml version="1.0" encoding="utf-8"?>
<sst xmlns="http://schemas.openxmlformats.org/spreadsheetml/2006/main" count="232" uniqueCount="223">
  <si>
    <t>Denumire Furnizor</t>
  </si>
  <si>
    <t>B_01</t>
  </si>
  <si>
    <t xml:space="preserve">Sp. Cl. "Sf. Maria"     </t>
  </si>
  <si>
    <t>B_05</t>
  </si>
  <si>
    <t>Sp. Cl .Urg. Copii "G. Alexandrescu"</t>
  </si>
  <si>
    <t>B_38</t>
  </si>
  <si>
    <t>C.E.T.T.T. "Sf. Stelian"</t>
  </si>
  <si>
    <t>B_02</t>
  </si>
  <si>
    <t>Sp. Cl. de Urgenta Bucuresti</t>
  </si>
  <si>
    <t>B_04</t>
  </si>
  <si>
    <t>Sp. Cl. De Nefrologie "C. Davila"</t>
  </si>
  <si>
    <t>B_03</t>
  </si>
  <si>
    <t xml:space="preserve">Sp. Cl.de Urgenta Chir. Pl. Rep. Arsuri Bucuresti </t>
  </si>
  <si>
    <t>B_06</t>
  </si>
  <si>
    <t>Sp. Cl. Filantropia</t>
  </si>
  <si>
    <t>B_08</t>
  </si>
  <si>
    <t>Sp. Cl. De Urgente Oftalmologice Bucuresti</t>
  </si>
  <si>
    <t>B_10</t>
  </si>
  <si>
    <t>I.N.G.G. "Ana Aslan"</t>
  </si>
  <si>
    <t>B_12</t>
  </si>
  <si>
    <t>Instit.Nat.de Endocrinologie " C.I.Parhon"Bucuresti</t>
  </si>
  <si>
    <t>B_13</t>
  </si>
  <si>
    <t>Sp. Cl. "Dr.I. Cantacuzino"</t>
  </si>
  <si>
    <t>B_21</t>
  </si>
  <si>
    <t>Sp. Cl. Urg. "Sf. Pantelimon"</t>
  </si>
  <si>
    <t>B_22</t>
  </si>
  <si>
    <t xml:space="preserve">Sp. Cl. Copii "Dr. V. Gomoiu"       </t>
  </si>
  <si>
    <t>B_42</t>
  </si>
  <si>
    <t>Sp. Cl. "N.Malaxa"</t>
  </si>
  <si>
    <t>B_41</t>
  </si>
  <si>
    <t>Centr.  Boli Reumatismale " Dr.I.Stoia"</t>
  </si>
  <si>
    <t>B_19</t>
  </si>
  <si>
    <t>Instit.de Urgenta pentru Boli Cardiovasculare  "Prof. C.C. Iliescu"</t>
  </si>
  <si>
    <t>B_16</t>
  </si>
  <si>
    <t>Sp. Cl. Colentina</t>
  </si>
  <si>
    <t>B_18</t>
  </si>
  <si>
    <t>Institutul Cl.Fundeni</t>
  </si>
  <si>
    <t>B_14</t>
  </si>
  <si>
    <t>I.D.N.B.M. "N.C.Paulescu" Bucuresti</t>
  </si>
  <si>
    <t>B_11</t>
  </si>
  <si>
    <t>Instit. Oncologic "Prof.Dr.Alex.Trestioreanu"</t>
  </si>
  <si>
    <t>B_20</t>
  </si>
  <si>
    <t>IOMC "Prof. Dr. A. Rusescu"</t>
  </si>
  <si>
    <t>B_15</t>
  </si>
  <si>
    <t>Sp.Cl.de Ortopedie,Traumatologie si TBC Osteoarticular  Foisor</t>
  </si>
  <si>
    <t>B_23</t>
  </si>
  <si>
    <t>Sp. Cl. Coltea</t>
  </si>
  <si>
    <t>B_70</t>
  </si>
  <si>
    <t>I.N.R.M.F.B.</t>
  </si>
  <si>
    <t>B_29</t>
  </si>
  <si>
    <t xml:space="preserve">Sp. Cl. De Urgenţă "Sf. Ioan"               </t>
  </si>
  <si>
    <t>B_60</t>
  </si>
  <si>
    <t xml:space="preserve">Sp. Bolnavi Cronici "Sf. Luca" </t>
  </si>
  <si>
    <t>B_28</t>
  </si>
  <si>
    <t>Sp. Cl. De Urgenta pentru Copii"M.S.Curie"</t>
  </si>
  <si>
    <t>B_35</t>
  </si>
  <si>
    <t>Sp.Cl.de Urgenta "Bagdasar Arseni"   Bucuresti</t>
  </si>
  <si>
    <t>B_36</t>
  </si>
  <si>
    <t>Instit.Nat. de Neurologie si Boli Neurovasculare Bucuresti</t>
  </si>
  <si>
    <t>B_47</t>
  </si>
  <si>
    <t xml:space="preserve">Instit. Pneumoftiziologie "M.Nasta"   </t>
  </si>
  <si>
    <t>B_31</t>
  </si>
  <si>
    <t>Sp. Cl. "Prof. Dr.Th. Burghele"</t>
  </si>
  <si>
    <t>B_32</t>
  </si>
  <si>
    <t>I.F.C.F.-ORL "Prof.Dr. D.Hociotă"</t>
  </si>
  <si>
    <t>B_33</t>
  </si>
  <si>
    <t>Sp. Universitar de Urgenta Bucuresti</t>
  </si>
  <si>
    <t>B_09</t>
  </si>
  <si>
    <t>Sp.Cl.De Chirurgie Oro-maxilo-faciala "Prof.Dr.D.Theodorescu"</t>
  </si>
  <si>
    <t>B_34</t>
  </si>
  <si>
    <t xml:space="preserve">Sp. Cl. De O-G. " Prof.Dr.P. Sârbu" </t>
  </si>
  <si>
    <t>B_25</t>
  </si>
  <si>
    <t>Sp. Cl. De Boli Infectioase "Dr.Victor Babes "</t>
  </si>
  <si>
    <t>B_27</t>
  </si>
  <si>
    <t>Sp. Cl.de Psihiatrie "Prof.Dr.Alex. Obregia"</t>
  </si>
  <si>
    <t>B_48</t>
  </si>
  <si>
    <t>Instit.Nat.de  Boli Infectioase "Prof. Dr.M. Balş"</t>
  </si>
  <si>
    <t>B_40</t>
  </si>
  <si>
    <t xml:space="preserve">Sp. Pneumoftiziologie "Sf. Ştefan"  </t>
  </si>
  <si>
    <t>B_50</t>
  </si>
  <si>
    <t>Centrul de Sanatate RATB</t>
  </si>
  <si>
    <t>B_80</t>
  </si>
  <si>
    <t>Sp.Universitar de  Urg. Elias</t>
  </si>
  <si>
    <t>B_90</t>
  </si>
  <si>
    <t>Sp.Psihiatrie Titan "Dr. C.Gorgos"</t>
  </si>
  <si>
    <t>B_91</t>
  </si>
  <si>
    <t>S.C.Crestina Medicala MUNPOSAN 94 SRL</t>
  </si>
  <si>
    <t>B_49</t>
  </si>
  <si>
    <t>Centrul Medical Cl. De Recuperare Neuropsihomotorie pt. copii "Dr. N.Robanescu"</t>
  </si>
  <si>
    <t>B_95</t>
  </si>
  <si>
    <t>SC Euroclinic Hospital SA</t>
  </si>
  <si>
    <t>B_96</t>
  </si>
  <si>
    <t>SC MEDLIFE SA-Grivita</t>
  </si>
  <si>
    <t>B_99</t>
  </si>
  <si>
    <t>SCGRAL MEDICAL SRL</t>
  </si>
  <si>
    <t>B_98</t>
  </si>
  <si>
    <t>SC Centrul Medical SANATATEA TA SRL</t>
  </si>
  <si>
    <t>B_103</t>
  </si>
  <si>
    <t>SCCENTRUL MEDICAL UNIREA SRL</t>
  </si>
  <si>
    <t>B_101</t>
  </si>
  <si>
    <t>SC TINOS CLINIC SRL</t>
  </si>
  <si>
    <t>B_109</t>
  </si>
  <si>
    <t>SC Focus Lab Plus SRL</t>
  </si>
  <si>
    <t>B_110</t>
  </si>
  <si>
    <t xml:space="preserve"> SC Clinica Angiomed SRL</t>
  </si>
  <si>
    <t>B_111</t>
  </si>
  <si>
    <t xml:space="preserve"> Sc Clinica NewMedics SRL</t>
  </si>
  <si>
    <t>B_112</t>
  </si>
  <si>
    <t xml:space="preserve"> SC Euromedic Romania SRL</t>
  </si>
  <si>
    <t>B_113</t>
  </si>
  <si>
    <t xml:space="preserve"> SC Deltha Health Care SRL</t>
  </si>
  <si>
    <t>B_116</t>
  </si>
  <si>
    <t xml:space="preserve"> SC Sanador SRL</t>
  </si>
  <si>
    <t>B_117</t>
  </si>
  <si>
    <t>SC Sanamed Hospital SRL</t>
  </si>
  <si>
    <t>B_114</t>
  </si>
  <si>
    <t xml:space="preserve"> Sc Clinica Medicala Hipocrat 200 Srl</t>
  </si>
  <si>
    <t>B_118</t>
  </si>
  <si>
    <t>SC West Eye Hospital SRL</t>
  </si>
  <si>
    <t>B_119</t>
  </si>
  <si>
    <t>SC Hifu Teramed Conformal SRL</t>
  </si>
  <si>
    <t>B_124</t>
  </si>
  <si>
    <t>SC MEDLIFE SA-Zagazului</t>
  </si>
  <si>
    <t>B_122</t>
  </si>
  <si>
    <t>SC MEDICOVER SRL</t>
  </si>
  <si>
    <t>B_128</t>
  </si>
  <si>
    <t>Medicover Hospital</t>
  </si>
  <si>
    <t>B_125</t>
  </si>
  <si>
    <t>Centrul Medical Med As</t>
  </si>
  <si>
    <t>B_130</t>
  </si>
  <si>
    <t>Laurus Medical Srl</t>
  </si>
  <si>
    <t>T_02</t>
  </si>
  <si>
    <t>Spitalul Clinic nr.1 Cai Ferate WITIING</t>
  </si>
  <si>
    <t>T_01</t>
  </si>
  <si>
    <t>Spitalul Clinic CF nr.2</t>
  </si>
  <si>
    <t>B_126</t>
  </si>
  <si>
    <t>Fundatia Bucuria Ajutorului</t>
  </si>
  <si>
    <t>B_129</t>
  </si>
  <si>
    <t>SC CENTRUL MED POLICLI DI MONZA</t>
  </si>
  <si>
    <t>B_127</t>
  </si>
  <si>
    <t>Fundatia Sf Spiridon Vechi</t>
  </si>
  <si>
    <t>b_136</t>
  </si>
  <si>
    <t>PROMED SYSTEM</t>
  </si>
  <si>
    <t>b_140</t>
  </si>
  <si>
    <t>Fundatia V Babes</t>
  </si>
  <si>
    <t>b_133</t>
  </si>
  <si>
    <t>OVERMED MEDICAL CENTER SRL</t>
  </si>
  <si>
    <t>b_138</t>
  </si>
  <si>
    <t>MNT HEALTHCARE EUROPE SRL</t>
  </si>
  <si>
    <t>b_131</t>
  </si>
  <si>
    <t>BAUMAN CONSTRUCT</t>
  </si>
  <si>
    <t>b_132</t>
  </si>
  <si>
    <t>IMUNOCLASS</t>
  </si>
  <si>
    <t>b_134</t>
  </si>
  <si>
    <t>NUTRILIFE SRL</t>
  </si>
  <si>
    <t>b_137</t>
  </si>
  <si>
    <t>BROTAC</t>
  </si>
  <si>
    <t>b_139</t>
  </si>
  <si>
    <t>INTERNATIONAL MEDICAL CENTER</t>
  </si>
  <si>
    <t>B_142</t>
  </si>
  <si>
    <t>SIKA ALUL MEDICAL</t>
  </si>
  <si>
    <t>B_146</t>
  </si>
  <si>
    <t xml:space="preserve">Sapiens Medical Center </t>
  </si>
  <si>
    <t>B_147</t>
  </si>
  <si>
    <t>Fundatia Hospice Casa Sperantei</t>
  </si>
  <si>
    <t>B_150</t>
  </si>
  <si>
    <t>PROVITA</t>
  </si>
  <si>
    <t>B_151</t>
  </si>
  <si>
    <t>SPITALUL HIPERDIA</t>
  </si>
  <si>
    <t>B_149</t>
  </si>
  <si>
    <t>Casa suter</t>
  </si>
  <si>
    <t>B_153</t>
  </si>
  <si>
    <t>Spital VICTORIA</t>
  </si>
  <si>
    <t>b_152</t>
  </si>
  <si>
    <t>Eligon</t>
  </si>
  <si>
    <t>B_156</t>
  </si>
  <si>
    <t>LOTUS MED</t>
  </si>
  <si>
    <t>B_154</t>
  </si>
  <si>
    <t>BIOMEDICA</t>
  </si>
  <si>
    <t>B_155</t>
  </si>
  <si>
    <t>GENESYS</t>
  </si>
  <si>
    <t>B_157</t>
  </si>
  <si>
    <t>RIA CLINIC</t>
  </si>
  <si>
    <t>B_158</t>
  </si>
  <si>
    <t>AIS CLINIC</t>
  </si>
  <si>
    <t>B_159</t>
  </si>
  <si>
    <t>INFOSAN</t>
  </si>
  <si>
    <t>B_160</t>
  </si>
  <si>
    <t>MEDICAL CITY</t>
  </si>
  <si>
    <t>B_161</t>
  </si>
  <si>
    <t>MEDEUROPA</t>
  </si>
  <si>
    <t>B_167</t>
  </si>
  <si>
    <t>SPITALUL DE ONCOLOGIE MONZA S.R.L.</t>
  </si>
  <si>
    <t>B_164</t>
  </si>
  <si>
    <t>INTERCARDIOCLINIQUE S.R.L.</t>
  </si>
  <si>
    <t>B_165</t>
  </si>
  <si>
    <t>DIAMEDICA HOSPITAL S.R.L.</t>
  </si>
  <si>
    <t>B_162</t>
  </si>
  <si>
    <t>DIGESTMED SRL</t>
  </si>
  <si>
    <t>B_163</t>
  </si>
  <si>
    <t>REVERA ASSISTED S.R.L.</t>
  </si>
  <si>
    <t>B_166</t>
  </si>
  <si>
    <t>IMUNOMEDICA PROVITA SRL</t>
  </si>
  <si>
    <t>drg</t>
  </si>
  <si>
    <t>cr</t>
  </si>
  <si>
    <t>ssz</t>
  </si>
  <si>
    <t>centru de evaluare</t>
  </si>
  <si>
    <t>total</t>
  </si>
  <si>
    <t>valori contract ianuarie 2022</t>
  </si>
  <si>
    <t>val februarie</t>
  </si>
  <si>
    <t>trim i</t>
  </si>
  <si>
    <t>pal</t>
  </si>
  <si>
    <t>cheltuiala 22.03.2022</t>
  </si>
  <si>
    <t>DMD</t>
  </si>
  <si>
    <t>INFLATIE</t>
  </si>
  <si>
    <t>CRONICI</t>
  </si>
  <si>
    <t>PALIATIVI</t>
  </si>
  <si>
    <t>SSZ</t>
  </si>
  <si>
    <t>total ianuarie</t>
  </si>
  <si>
    <t>valori ianuarie</t>
  </si>
  <si>
    <t xml:space="preserve"> DRG</t>
  </si>
  <si>
    <t>total februarie</t>
  </si>
  <si>
    <t>valori februarie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</si>
</sst>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32">
    <xf numFmtId="0" fontId="0" fillId="0" borderId="0" xfId="0"/>
    <xf numFmtId="0" fontId="4" fillId="2" borderId="1" xfId="0" applyFont="1" applyFill="1" applyBorder="1"/>
    <xf numFmtId="164" fontId="4" fillId="2" borderId="1" xfId="1" applyFont="1" applyFill="1" applyBorder="1"/>
    <xf numFmtId="164" fontId="2" fillId="2" borderId="1" xfId="1" applyFont="1" applyFill="1" applyBorder="1"/>
    <xf numFmtId="164" fontId="0" fillId="2" borderId="0" xfId="1" applyFont="1" applyFill="1"/>
    <xf numFmtId="0" fontId="0" fillId="2" borderId="0" xfId="0" applyFill="1"/>
    <xf numFmtId="0" fontId="4" fillId="2" borderId="0" xfId="0" applyFont="1" applyFill="1"/>
    <xf numFmtId="164" fontId="4" fillId="2" borderId="0" xfId="1" applyFont="1" applyFill="1"/>
    <xf numFmtId="164" fontId="2" fillId="2" borderId="0" xfId="1" applyFont="1" applyFill="1"/>
    <xf numFmtId="164" fontId="0" fillId="2" borderId="0" xfId="0" applyNumberFormat="1" applyFill="1"/>
    <xf numFmtId="0" fontId="5" fillId="2" borderId="1" xfId="0" applyFont="1" applyFill="1" applyBorder="1"/>
    <xf numFmtId="164" fontId="5" fillId="2" borderId="1" xfId="1" applyFont="1" applyFill="1" applyBorder="1"/>
    <xf numFmtId="164" fontId="5" fillId="2" borderId="1" xfId="1" applyFont="1" applyFill="1" applyBorder="1" applyAlignment="1">
      <alignment horizontal="center" wrapText="1"/>
    </xf>
    <xf numFmtId="164" fontId="6" fillId="2" borderId="1" xfId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0" xfId="0" applyFont="1" applyFill="1"/>
    <xf numFmtId="0" fontId="5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 wrapText="1"/>
    </xf>
    <xf numFmtId="0" fontId="4" fillId="2" borderId="0" xfId="0" applyFont="1" applyFill="1" applyAlignment="1">
      <alignment horizontal="right"/>
    </xf>
    <xf numFmtId="0" fontId="5" fillId="2" borderId="4" xfId="0" applyFont="1" applyFill="1" applyBorder="1" applyAlignment="1">
      <alignment horizontal="right"/>
    </xf>
    <xf numFmtId="164" fontId="0" fillId="2" borderId="1" xfId="1" applyFont="1" applyFill="1" applyBorder="1"/>
    <xf numFmtId="164" fontId="5" fillId="2" borderId="1" xfId="1" applyFont="1" applyFill="1" applyBorder="1" applyAlignment="1">
      <alignment horizontal="right"/>
    </xf>
    <xf numFmtId="164" fontId="0" fillId="2" borderId="1" xfId="1" applyFont="1" applyFill="1" applyBorder="1" applyAlignment="1">
      <alignment wrapText="1"/>
    </xf>
    <xf numFmtId="0" fontId="0" fillId="2" borderId="1" xfId="0" applyFill="1" applyBorder="1"/>
    <xf numFmtId="43" fontId="0" fillId="2" borderId="1" xfId="0" applyNumberFormat="1" applyFill="1" applyBorder="1"/>
    <xf numFmtId="164" fontId="5" fillId="2" borderId="1" xfId="1" applyFont="1" applyFill="1" applyBorder="1" applyAlignment="1">
      <alignment horizontal="center"/>
    </xf>
    <xf numFmtId="164" fontId="5" fillId="2" borderId="2" xfId="1" applyFont="1" applyFill="1" applyBorder="1" applyAlignment="1">
      <alignment horizontal="center"/>
    </xf>
    <xf numFmtId="164" fontId="5" fillId="2" borderId="3" xfId="1" applyFont="1" applyFill="1" applyBorder="1" applyAlignment="1">
      <alignment horizontal="center"/>
    </xf>
    <xf numFmtId="164" fontId="0" fillId="2" borderId="4" xfId="1" applyFont="1" applyFill="1" applyBorder="1" applyAlignment="1">
      <alignment horizontal="center"/>
    </xf>
    <xf numFmtId="164" fontId="0" fillId="2" borderId="5" xfId="1" applyFont="1" applyFill="1" applyBorder="1" applyAlignment="1">
      <alignment horizontal="center"/>
    </xf>
    <xf numFmtId="164" fontId="0" fillId="2" borderId="6" xfId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108"/>
  <sheetViews>
    <sheetView tabSelected="1" workbookViewId="0">
      <pane xSplit="2" ySplit="6" topLeftCell="T7" activePane="bottomRight" state="frozen"/>
      <selection pane="topRight" activeCell="C1" sqref="C1"/>
      <selection pane="bottomLeft" activeCell="A7" sqref="A7"/>
      <selection pane="bottomRight" activeCell="U114" sqref="U114"/>
    </sheetView>
  </sheetViews>
  <sheetFormatPr defaultRowHeight="15"/>
  <cols>
    <col min="1" max="1" width="6.42578125" style="6" customWidth="1"/>
    <col min="2" max="2" width="59.140625" style="6" bestFit="1" customWidth="1"/>
    <col min="3" max="3" width="17.7109375" style="19" hidden="1" customWidth="1"/>
    <col min="4" max="4" width="15" style="7" hidden="1" customWidth="1"/>
    <col min="5" max="5" width="13.85546875" style="7" hidden="1" customWidth="1"/>
    <col min="6" max="6" width="13.7109375" style="7" hidden="1" customWidth="1"/>
    <col min="7" max="8" width="14.7109375" style="7" hidden="1" customWidth="1"/>
    <col min="9" max="9" width="14.85546875" style="7" hidden="1" customWidth="1"/>
    <col min="10" max="10" width="15.42578125" style="7" hidden="1" customWidth="1"/>
    <col min="11" max="12" width="14.5703125" style="7" hidden="1" customWidth="1"/>
    <col min="13" max="13" width="14.140625" style="7" hidden="1" customWidth="1"/>
    <col min="14" max="14" width="15.5703125" style="7" hidden="1" customWidth="1"/>
    <col min="15" max="15" width="15.5703125" style="8" hidden="1" customWidth="1"/>
    <col min="16" max="16" width="17.5703125" style="7" hidden="1" customWidth="1"/>
    <col min="17" max="17" width="18.42578125" style="7" hidden="1" customWidth="1"/>
    <col min="18" max="18" width="14.28515625" style="4" hidden="1" customWidth="1"/>
    <col min="19" max="19" width="0" style="5" hidden="1" customWidth="1"/>
    <col min="20" max="20" width="20.5703125" style="5" customWidth="1"/>
    <col min="21" max="21" width="17" style="4" customWidth="1"/>
    <col min="22" max="22" width="13.28515625" style="4" bestFit="1" customWidth="1"/>
    <col min="23" max="23" width="15.140625" style="4" customWidth="1"/>
    <col min="24" max="24" width="17" style="5" bestFit="1" customWidth="1"/>
    <col min="25" max="25" width="15.28515625" style="5" bestFit="1" customWidth="1"/>
    <col min="26" max="26" width="14.28515625" style="5" bestFit="1" customWidth="1"/>
    <col min="27" max="27" width="13.28515625" style="5" bestFit="1" customWidth="1"/>
    <col min="28" max="28" width="14.28515625" style="5" bestFit="1" customWidth="1"/>
    <col min="29" max="29" width="17" style="5" bestFit="1" customWidth="1"/>
    <col min="30" max="16384" width="9.140625" style="5"/>
  </cols>
  <sheetData>
    <row r="5" spans="1:29" ht="15" customHeight="1">
      <c r="A5" s="10"/>
      <c r="B5" s="10" t="s">
        <v>0</v>
      </c>
      <c r="C5" s="16"/>
      <c r="D5" s="26" t="s">
        <v>208</v>
      </c>
      <c r="E5" s="26"/>
      <c r="F5" s="26"/>
      <c r="G5" s="26"/>
      <c r="H5" s="26"/>
      <c r="I5" s="26"/>
      <c r="J5" s="26" t="s">
        <v>209</v>
      </c>
      <c r="K5" s="26"/>
      <c r="L5" s="26"/>
      <c r="M5" s="26"/>
      <c r="N5" s="26"/>
      <c r="O5" s="26"/>
      <c r="P5" s="26"/>
      <c r="Q5" s="27" t="s">
        <v>210</v>
      </c>
      <c r="T5" s="29" t="s">
        <v>219</v>
      </c>
      <c r="U5" s="30"/>
      <c r="V5" s="30"/>
      <c r="W5" s="31"/>
      <c r="X5" s="24"/>
      <c r="Y5" s="29" t="s">
        <v>222</v>
      </c>
      <c r="Z5" s="30"/>
      <c r="AA5" s="30"/>
      <c r="AB5" s="31"/>
      <c r="AC5" s="24"/>
    </row>
    <row r="6" spans="1:29" ht="30">
      <c r="A6" s="10"/>
      <c r="B6" s="10"/>
      <c r="C6" s="16" t="s">
        <v>213</v>
      </c>
      <c r="D6" s="11" t="s">
        <v>203</v>
      </c>
      <c r="E6" s="11" t="s">
        <v>204</v>
      </c>
      <c r="F6" s="11" t="s">
        <v>211</v>
      </c>
      <c r="G6" s="11" t="s">
        <v>205</v>
      </c>
      <c r="H6" s="11" t="s">
        <v>214</v>
      </c>
      <c r="I6" s="11" t="s">
        <v>207</v>
      </c>
      <c r="J6" s="11" t="s">
        <v>203</v>
      </c>
      <c r="K6" s="11" t="s">
        <v>204</v>
      </c>
      <c r="L6" s="11" t="s">
        <v>211</v>
      </c>
      <c r="M6" s="11" t="s">
        <v>205</v>
      </c>
      <c r="N6" s="12" t="s">
        <v>206</v>
      </c>
      <c r="O6" s="13" t="s">
        <v>212</v>
      </c>
      <c r="P6" s="11" t="s">
        <v>207</v>
      </c>
      <c r="Q6" s="28"/>
      <c r="T6" s="23" t="s">
        <v>220</v>
      </c>
      <c r="U6" s="21" t="s">
        <v>215</v>
      </c>
      <c r="V6" s="21" t="s">
        <v>216</v>
      </c>
      <c r="W6" s="21" t="s">
        <v>217</v>
      </c>
      <c r="X6" s="24" t="s">
        <v>218</v>
      </c>
      <c r="Y6" s="23" t="s">
        <v>220</v>
      </c>
      <c r="Z6" s="21" t="s">
        <v>215</v>
      </c>
      <c r="AA6" s="21" t="s">
        <v>216</v>
      </c>
      <c r="AB6" s="21" t="s">
        <v>217</v>
      </c>
      <c r="AC6" s="24" t="s">
        <v>221</v>
      </c>
    </row>
    <row r="7" spans="1:29">
      <c r="A7" s="1" t="s">
        <v>1</v>
      </c>
      <c r="B7" s="1" t="s">
        <v>2</v>
      </c>
      <c r="C7" s="17">
        <v>5.56</v>
      </c>
      <c r="D7" s="2"/>
      <c r="E7" s="2"/>
      <c r="F7" s="2"/>
      <c r="G7" s="2">
        <v>183882.93</v>
      </c>
      <c r="H7" s="2">
        <f>+G7+15.9%*G7</f>
        <v>213120.31586999999</v>
      </c>
      <c r="I7" s="2"/>
      <c r="J7" s="2"/>
      <c r="K7" s="2"/>
      <c r="L7" s="2"/>
      <c r="M7" s="2"/>
      <c r="N7" s="2"/>
      <c r="O7" s="3"/>
      <c r="P7" s="2"/>
      <c r="Q7" s="2"/>
      <c r="T7" s="21">
        <v>3318250.8207679996</v>
      </c>
      <c r="U7" s="21"/>
      <c r="V7" s="21"/>
      <c r="W7" s="21">
        <v>239047.81</v>
      </c>
      <c r="X7" s="25">
        <f>+T7+U7+V7+W7</f>
        <v>3557298.6307679997</v>
      </c>
      <c r="Y7" s="21">
        <v>3318250.8207679996</v>
      </c>
      <c r="Z7" s="21"/>
      <c r="AA7" s="21"/>
      <c r="AB7" s="21">
        <v>239047.81</v>
      </c>
      <c r="AC7" s="25">
        <f>+Y7+Z7+AA7+AB7</f>
        <v>3557298.6307679997</v>
      </c>
    </row>
    <row r="8" spans="1:29">
      <c r="A8" s="1" t="s">
        <v>3</v>
      </c>
      <c r="B8" s="1" t="s">
        <v>4</v>
      </c>
      <c r="C8" s="17">
        <v>4.3</v>
      </c>
      <c r="D8" s="2"/>
      <c r="E8" s="2"/>
      <c r="F8" s="2"/>
      <c r="G8" s="2">
        <v>333369.55</v>
      </c>
      <c r="H8" s="2">
        <f t="shared" ref="H8:H71" si="0">+G8+15.9%*G8</f>
        <v>386375.30845000001</v>
      </c>
      <c r="I8" s="2"/>
      <c r="J8" s="2"/>
      <c r="K8" s="2"/>
      <c r="L8" s="2"/>
      <c r="M8" s="2"/>
      <c r="N8" s="2"/>
      <c r="O8" s="3"/>
      <c r="P8" s="2"/>
      <c r="Q8" s="2"/>
      <c r="T8" s="21">
        <v>4658442.3745173002</v>
      </c>
      <c r="U8" s="21"/>
      <c r="V8" s="21"/>
      <c r="W8" s="21">
        <v>333369.55</v>
      </c>
      <c r="X8" s="25">
        <f t="shared" ref="X8:X71" si="1">+T8+U8+V8+W8</f>
        <v>4991811.9245173</v>
      </c>
      <c r="Y8" s="21">
        <v>4658442.3745173002</v>
      </c>
      <c r="Z8" s="21"/>
      <c r="AA8" s="21"/>
      <c r="AB8" s="21">
        <v>333369.55</v>
      </c>
      <c r="AC8" s="25">
        <f t="shared" ref="AC8:AC71" si="2">+Y8+Z8+AA8+AB8</f>
        <v>4991811.9245173</v>
      </c>
    </row>
    <row r="9" spans="1:29">
      <c r="A9" s="1" t="s">
        <v>5</v>
      </c>
      <c r="B9" s="1" t="s">
        <v>6</v>
      </c>
      <c r="C9" s="17">
        <v>7.12</v>
      </c>
      <c r="D9" s="2"/>
      <c r="E9" s="2"/>
      <c r="F9" s="2"/>
      <c r="G9" s="2">
        <v>0</v>
      </c>
      <c r="H9" s="2">
        <f t="shared" si="0"/>
        <v>0</v>
      </c>
      <c r="I9" s="2"/>
      <c r="J9" s="2"/>
      <c r="K9" s="2"/>
      <c r="L9" s="2"/>
      <c r="M9" s="2"/>
      <c r="N9" s="2"/>
      <c r="O9" s="3"/>
      <c r="P9" s="2"/>
      <c r="Q9" s="2"/>
      <c r="T9" s="21">
        <v>243114.97703399998</v>
      </c>
      <c r="U9" s="21"/>
      <c r="V9" s="21"/>
      <c r="W9" s="21">
        <v>0</v>
      </c>
      <c r="X9" s="25">
        <f t="shared" si="1"/>
        <v>243114.97703399998</v>
      </c>
      <c r="Y9" s="21">
        <v>243114.97703399998</v>
      </c>
      <c r="Z9" s="21"/>
      <c r="AA9" s="21"/>
      <c r="AB9" s="21">
        <v>0</v>
      </c>
      <c r="AC9" s="25">
        <f t="shared" si="2"/>
        <v>243114.97703399998</v>
      </c>
    </row>
    <row r="10" spans="1:29">
      <c r="A10" s="1" t="s">
        <v>7</v>
      </c>
      <c r="B10" s="1" t="s">
        <v>8</v>
      </c>
      <c r="C10" s="17">
        <v>6.71</v>
      </c>
      <c r="D10" s="2"/>
      <c r="E10" s="2"/>
      <c r="F10" s="2"/>
      <c r="G10" s="2">
        <v>78968.69</v>
      </c>
      <c r="H10" s="2">
        <f t="shared" si="0"/>
        <v>91524.711710000003</v>
      </c>
      <c r="I10" s="2"/>
      <c r="J10" s="2"/>
      <c r="K10" s="2"/>
      <c r="L10" s="2"/>
      <c r="M10" s="2"/>
      <c r="N10" s="2"/>
      <c r="O10" s="3"/>
      <c r="P10" s="2"/>
      <c r="Q10" s="2"/>
      <c r="T10" s="21">
        <v>10424772.76512</v>
      </c>
      <c r="U10" s="21"/>
      <c r="V10" s="21"/>
      <c r="W10" s="21">
        <v>78968.69</v>
      </c>
      <c r="X10" s="25">
        <f t="shared" si="1"/>
        <v>10503741.455119999</v>
      </c>
      <c r="Y10" s="21">
        <v>10424772.76512</v>
      </c>
      <c r="Z10" s="21"/>
      <c r="AA10" s="21"/>
      <c r="AB10" s="21">
        <v>78968.69</v>
      </c>
      <c r="AC10" s="25">
        <f t="shared" si="2"/>
        <v>10503741.455119999</v>
      </c>
    </row>
    <row r="11" spans="1:29">
      <c r="A11" s="1" t="s">
        <v>9</v>
      </c>
      <c r="B11" s="1" t="s">
        <v>10</v>
      </c>
      <c r="C11" s="17">
        <v>5.38</v>
      </c>
      <c r="D11" s="2"/>
      <c r="E11" s="2"/>
      <c r="F11" s="2"/>
      <c r="G11" s="2">
        <v>101324.74</v>
      </c>
      <c r="H11" s="2">
        <f t="shared" si="0"/>
        <v>117435.37366000001</v>
      </c>
      <c r="I11" s="2"/>
      <c r="J11" s="2"/>
      <c r="K11" s="2"/>
      <c r="L11" s="2"/>
      <c r="M11" s="2"/>
      <c r="N11" s="2"/>
      <c r="O11" s="3"/>
      <c r="P11" s="2"/>
      <c r="Q11" s="2"/>
      <c r="T11" s="21">
        <v>2278414.3284</v>
      </c>
      <c r="U11" s="21"/>
      <c r="V11" s="21"/>
      <c r="W11" s="21">
        <v>131722.16</v>
      </c>
      <c r="X11" s="25">
        <f t="shared" si="1"/>
        <v>2410136.4884000001</v>
      </c>
      <c r="Y11" s="21">
        <v>2278414.3284</v>
      </c>
      <c r="Z11" s="21"/>
      <c r="AA11" s="21"/>
      <c r="AB11" s="21">
        <v>131722.16</v>
      </c>
      <c r="AC11" s="25">
        <f t="shared" si="2"/>
        <v>2410136.4884000001</v>
      </c>
    </row>
    <row r="12" spans="1:29">
      <c r="A12" s="1" t="s">
        <v>11</v>
      </c>
      <c r="B12" s="1" t="s">
        <v>12</v>
      </c>
      <c r="C12" s="17">
        <v>6.88</v>
      </c>
      <c r="D12" s="2"/>
      <c r="E12" s="2"/>
      <c r="F12" s="2"/>
      <c r="G12" s="2">
        <v>26150.16</v>
      </c>
      <c r="H12" s="2">
        <f t="shared" si="0"/>
        <v>30308.03544</v>
      </c>
      <c r="I12" s="2"/>
      <c r="J12" s="2"/>
      <c r="K12" s="2"/>
      <c r="L12" s="2"/>
      <c r="M12" s="2"/>
      <c r="N12" s="2"/>
      <c r="O12" s="3"/>
      <c r="P12" s="2"/>
      <c r="Q12" s="2"/>
      <c r="T12" s="21">
        <v>1023667.9590456</v>
      </c>
      <c r="U12" s="21"/>
      <c r="V12" s="21"/>
      <c r="W12" s="21">
        <v>26150.16</v>
      </c>
      <c r="X12" s="25">
        <f t="shared" si="1"/>
        <v>1049818.1190456001</v>
      </c>
      <c r="Y12" s="21">
        <v>1023667.9590456</v>
      </c>
      <c r="Z12" s="21"/>
      <c r="AA12" s="21"/>
      <c r="AB12" s="21">
        <v>26150.16</v>
      </c>
      <c r="AC12" s="25">
        <f t="shared" si="2"/>
        <v>1049818.1190456001</v>
      </c>
    </row>
    <row r="13" spans="1:29">
      <c r="A13" s="1" t="s">
        <v>13</v>
      </c>
      <c r="B13" s="1" t="s">
        <v>14</v>
      </c>
      <c r="C13" s="17">
        <v>2.82</v>
      </c>
      <c r="D13" s="2"/>
      <c r="E13" s="2"/>
      <c r="F13" s="2"/>
      <c r="G13" s="2">
        <v>305555.56</v>
      </c>
      <c r="H13" s="2">
        <f t="shared" si="0"/>
        <v>354138.89403999998</v>
      </c>
      <c r="I13" s="2"/>
      <c r="J13" s="2"/>
      <c r="K13" s="2"/>
      <c r="L13" s="2"/>
      <c r="M13" s="2"/>
      <c r="N13" s="2"/>
      <c r="O13" s="3"/>
      <c r="P13" s="2"/>
      <c r="Q13" s="2"/>
      <c r="T13" s="21">
        <v>1784318.5112760002</v>
      </c>
      <c r="U13" s="21">
        <v>649295.32499999995</v>
      </c>
      <c r="V13" s="21"/>
      <c r="W13" s="21">
        <v>305555.56</v>
      </c>
      <c r="X13" s="25">
        <f t="shared" si="1"/>
        <v>2739169.3962760004</v>
      </c>
      <c r="Y13" s="21">
        <v>1784318.5112760002</v>
      </c>
      <c r="Z13" s="21">
        <v>649295.32499999995</v>
      </c>
      <c r="AA13" s="21"/>
      <c r="AB13" s="21">
        <v>305555.56</v>
      </c>
      <c r="AC13" s="25">
        <f t="shared" si="2"/>
        <v>2739169.3962760004</v>
      </c>
    </row>
    <row r="14" spans="1:29">
      <c r="A14" s="1" t="s">
        <v>15</v>
      </c>
      <c r="B14" s="1" t="s">
        <v>16</v>
      </c>
      <c r="C14" s="17">
        <v>2.7</v>
      </c>
      <c r="D14" s="2"/>
      <c r="E14" s="2"/>
      <c r="F14" s="2"/>
      <c r="G14" s="2">
        <v>230182.31</v>
      </c>
      <c r="H14" s="2">
        <f t="shared" si="0"/>
        <v>266781.29729000002</v>
      </c>
      <c r="I14" s="2"/>
      <c r="J14" s="2"/>
      <c r="K14" s="2"/>
      <c r="L14" s="2"/>
      <c r="M14" s="2"/>
      <c r="N14" s="2"/>
      <c r="O14" s="3"/>
      <c r="P14" s="2"/>
      <c r="Q14" s="2"/>
      <c r="T14" s="21">
        <v>780918.37965000013</v>
      </c>
      <c r="U14" s="21"/>
      <c r="V14" s="21"/>
      <c r="W14" s="21">
        <v>230182.31</v>
      </c>
      <c r="X14" s="25">
        <f t="shared" si="1"/>
        <v>1011100.6896500001</v>
      </c>
      <c r="Y14" s="21">
        <v>780918.37965000013</v>
      </c>
      <c r="Z14" s="21"/>
      <c r="AA14" s="21"/>
      <c r="AB14" s="21">
        <v>230182.31</v>
      </c>
      <c r="AC14" s="25">
        <f t="shared" si="2"/>
        <v>1011100.6896500001</v>
      </c>
    </row>
    <row r="15" spans="1:29">
      <c r="A15" s="1" t="s">
        <v>17</v>
      </c>
      <c r="B15" s="1" t="s">
        <v>18</v>
      </c>
      <c r="C15" s="17"/>
      <c r="D15" s="2"/>
      <c r="E15" s="2"/>
      <c r="F15" s="2"/>
      <c r="G15" s="2">
        <v>38952.31</v>
      </c>
      <c r="H15" s="2">
        <f t="shared" si="0"/>
        <v>45145.727289999995</v>
      </c>
      <c r="I15" s="2"/>
      <c r="J15" s="2"/>
      <c r="K15" s="2"/>
      <c r="L15" s="2"/>
      <c r="M15" s="2"/>
      <c r="N15" s="2"/>
      <c r="O15" s="3"/>
      <c r="P15" s="2"/>
      <c r="Q15" s="2"/>
      <c r="T15" s="21">
        <v>0</v>
      </c>
      <c r="U15" s="21">
        <v>3066233.625</v>
      </c>
      <c r="V15" s="21"/>
      <c r="W15" s="21">
        <v>38952.31</v>
      </c>
      <c r="X15" s="25">
        <f t="shared" si="1"/>
        <v>3105185.9350000001</v>
      </c>
      <c r="Y15" s="21">
        <v>0</v>
      </c>
      <c r="Z15" s="21">
        <v>3066233.625</v>
      </c>
      <c r="AA15" s="21"/>
      <c r="AB15" s="21">
        <v>38952.31</v>
      </c>
      <c r="AC15" s="25">
        <f t="shared" si="2"/>
        <v>3105185.9350000001</v>
      </c>
    </row>
    <row r="16" spans="1:29">
      <c r="A16" s="1" t="s">
        <v>19</v>
      </c>
      <c r="B16" s="1" t="s">
        <v>20</v>
      </c>
      <c r="C16" s="17">
        <v>3.62</v>
      </c>
      <c r="D16" s="2"/>
      <c r="E16" s="2"/>
      <c r="F16" s="2"/>
      <c r="G16" s="2">
        <v>473342.12</v>
      </c>
      <c r="H16" s="2">
        <f t="shared" si="0"/>
        <v>548603.51708000002</v>
      </c>
      <c r="I16" s="2"/>
      <c r="J16" s="2"/>
      <c r="K16" s="2"/>
      <c r="L16" s="2"/>
      <c r="M16" s="2"/>
      <c r="N16" s="2"/>
      <c r="O16" s="3"/>
      <c r="P16" s="2"/>
      <c r="Q16" s="2"/>
      <c r="T16" s="21">
        <v>2975341.2181919999</v>
      </c>
      <c r="U16" s="21"/>
      <c r="V16" s="21"/>
      <c r="W16" s="21">
        <v>473342.12</v>
      </c>
      <c r="X16" s="25">
        <f t="shared" si="1"/>
        <v>3448683.3381920001</v>
      </c>
      <c r="Y16" s="21">
        <v>2975341.2181919999</v>
      </c>
      <c r="Z16" s="21"/>
      <c r="AA16" s="21"/>
      <c r="AB16" s="21">
        <v>473342.12</v>
      </c>
      <c r="AC16" s="25">
        <f t="shared" si="2"/>
        <v>3448683.3381920001</v>
      </c>
    </row>
    <row r="17" spans="1:29">
      <c r="A17" s="1" t="s">
        <v>21</v>
      </c>
      <c r="B17" s="1" t="s">
        <v>22</v>
      </c>
      <c r="C17" s="17">
        <v>4.95</v>
      </c>
      <c r="D17" s="2"/>
      <c r="E17" s="2"/>
      <c r="F17" s="2"/>
      <c r="G17" s="2">
        <v>153537.23000000001</v>
      </c>
      <c r="H17" s="2">
        <f t="shared" si="0"/>
        <v>177949.64957000001</v>
      </c>
      <c r="I17" s="2"/>
      <c r="J17" s="2"/>
      <c r="K17" s="2"/>
      <c r="L17" s="2"/>
      <c r="M17" s="2"/>
      <c r="N17" s="2"/>
      <c r="O17" s="3"/>
      <c r="P17" s="2"/>
      <c r="Q17" s="2"/>
      <c r="T17" s="21">
        <v>3164233.3887999998</v>
      </c>
      <c r="U17" s="21">
        <v>413425.30004999996</v>
      </c>
      <c r="V17" s="21"/>
      <c r="W17" s="21">
        <v>199598.40000000002</v>
      </c>
      <c r="X17" s="25">
        <f t="shared" si="1"/>
        <v>3777257.0888499995</v>
      </c>
      <c r="Y17" s="21">
        <v>3164233.3887999998</v>
      </c>
      <c r="Z17" s="21">
        <v>413425.30004999996</v>
      </c>
      <c r="AA17" s="21"/>
      <c r="AB17" s="21">
        <v>199598.40000000002</v>
      </c>
      <c r="AC17" s="25">
        <f t="shared" si="2"/>
        <v>3777257.0888499995</v>
      </c>
    </row>
    <row r="18" spans="1:29">
      <c r="A18" s="1" t="s">
        <v>23</v>
      </c>
      <c r="B18" s="1" t="s">
        <v>24</v>
      </c>
      <c r="C18" s="17">
        <v>5.96</v>
      </c>
      <c r="D18" s="2"/>
      <c r="E18" s="2"/>
      <c r="F18" s="2"/>
      <c r="G18" s="2">
        <v>130663.08</v>
      </c>
      <c r="H18" s="2">
        <f t="shared" si="0"/>
        <v>151438.50972</v>
      </c>
      <c r="I18" s="2"/>
      <c r="J18" s="2"/>
      <c r="K18" s="2"/>
      <c r="L18" s="2"/>
      <c r="M18" s="2"/>
      <c r="N18" s="2"/>
      <c r="O18" s="3"/>
      <c r="P18" s="2"/>
      <c r="Q18" s="2"/>
      <c r="T18" s="21">
        <v>4960365.3272159994</v>
      </c>
      <c r="U18" s="21">
        <v>301967.20791666664</v>
      </c>
      <c r="V18" s="21"/>
      <c r="W18" s="21">
        <v>130663.08</v>
      </c>
      <c r="X18" s="25">
        <f t="shared" si="1"/>
        <v>5392995.6151326662</v>
      </c>
      <c r="Y18" s="21">
        <v>4960365.3272159994</v>
      </c>
      <c r="Z18" s="21">
        <v>301967.20791666664</v>
      </c>
      <c r="AA18" s="21"/>
      <c r="AB18" s="21">
        <v>130663.08</v>
      </c>
      <c r="AC18" s="25">
        <f t="shared" si="2"/>
        <v>5392995.6151326662</v>
      </c>
    </row>
    <row r="19" spans="1:29">
      <c r="A19" s="1" t="s">
        <v>25</v>
      </c>
      <c r="B19" s="1" t="s">
        <v>26</v>
      </c>
      <c r="C19" s="17">
        <v>3.48</v>
      </c>
      <c r="D19" s="2"/>
      <c r="E19" s="2"/>
      <c r="F19" s="2"/>
      <c r="G19" s="2">
        <v>179637.81</v>
      </c>
      <c r="H19" s="2">
        <f t="shared" si="0"/>
        <v>208200.22178999998</v>
      </c>
      <c r="I19" s="2"/>
      <c r="J19" s="2"/>
      <c r="K19" s="2"/>
      <c r="L19" s="2"/>
      <c r="M19" s="2"/>
      <c r="N19" s="2"/>
      <c r="O19" s="3"/>
      <c r="P19" s="2"/>
      <c r="Q19" s="2"/>
      <c r="T19" s="21">
        <v>2176406.8319999999</v>
      </c>
      <c r="U19" s="21">
        <v>101279.96165833333</v>
      </c>
      <c r="V19" s="21"/>
      <c r="W19" s="21">
        <v>233529.15</v>
      </c>
      <c r="X19" s="25">
        <f t="shared" si="1"/>
        <v>2511215.9436583333</v>
      </c>
      <c r="Y19" s="21">
        <v>2176406.8319999999</v>
      </c>
      <c r="Z19" s="21">
        <v>101279.96165833333</v>
      </c>
      <c r="AA19" s="21"/>
      <c r="AB19" s="21">
        <v>233529.15</v>
      </c>
      <c r="AC19" s="25">
        <f t="shared" si="2"/>
        <v>2511215.9436583333</v>
      </c>
    </row>
    <row r="20" spans="1:29">
      <c r="A20" s="1" t="s">
        <v>27</v>
      </c>
      <c r="B20" s="1" t="s">
        <v>28</v>
      </c>
      <c r="C20" s="17">
        <v>7.98</v>
      </c>
      <c r="D20" s="2"/>
      <c r="E20" s="2"/>
      <c r="F20" s="2"/>
      <c r="G20" s="2">
        <v>342124.84</v>
      </c>
      <c r="H20" s="2">
        <f t="shared" si="0"/>
        <v>396522.68956000003</v>
      </c>
      <c r="I20" s="2"/>
      <c r="J20" s="2"/>
      <c r="K20" s="2"/>
      <c r="L20" s="2"/>
      <c r="M20" s="2"/>
      <c r="N20" s="2"/>
      <c r="O20" s="3"/>
      <c r="P20" s="2"/>
      <c r="Q20" s="2"/>
      <c r="T20" s="21">
        <v>1434939.5174400003</v>
      </c>
      <c r="U20" s="21">
        <v>244827.51502500003</v>
      </c>
      <c r="V20" s="21"/>
      <c r="W20" s="21">
        <v>342124.84</v>
      </c>
      <c r="X20" s="25">
        <f t="shared" si="1"/>
        <v>2021891.8724650005</v>
      </c>
      <c r="Y20" s="21">
        <v>1434939.5174400003</v>
      </c>
      <c r="Z20" s="21">
        <v>244827.51502500003</v>
      </c>
      <c r="AA20" s="21"/>
      <c r="AB20" s="21">
        <v>342124.84</v>
      </c>
      <c r="AC20" s="25">
        <f t="shared" si="2"/>
        <v>2021891.8724650005</v>
      </c>
    </row>
    <row r="21" spans="1:29">
      <c r="A21" s="1" t="s">
        <v>29</v>
      </c>
      <c r="B21" s="1" t="s">
        <v>30</v>
      </c>
      <c r="C21" s="17">
        <v>6.74</v>
      </c>
      <c r="D21" s="2"/>
      <c r="E21" s="2"/>
      <c r="F21" s="2"/>
      <c r="G21" s="2">
        <v>66303.72</v>
      </c>
      <c r="H21" s="2">
        <f t="shared" si="0"/>
        <v>76846.011480000001</v>
      </c>
      <c r="I21" s="2"/>
      <c r="J21" s="2"/>
      <c r="K21" s="2"/>
      <c r="L21" s="2"/>
      <c r="M21" s="2"/>
      <c r="N21" s="2"/>
      <c r="O21" s="3"/>
      <c r="P21" s="2"/>
      <c r="Q21" s="2"/>
      <c r="T21" s="21">
        <v>825955.16472000012</v>
      </c>
      <c r="U21" s="21"/>
      <c r="V21" s="21"/>
      <c r="W21" s="21">
        <v>66303.72</v>
      </c>
      <c r="X21" s="25">
        <f t="shared" si="1"/>
        <v>892258.88472000009</v>
      </c>
      <c r="Y21" s="21">
        <v>825955.16472000012</v>
      </c>
      <c r="Z21" s="21"/>
      <c r="AA21" s="21"/>
      <c r="AB21" s="21">
        <v>66303.72</v>
      </c>
      <c r="AC21" s="25">
        <f t="shared" si="2"/>
        <v>892258.88472000009</v>
      </c>
    </row>
    <row r="22" spans="1:29">
      <c r="A22" s="1" t="s">
        <v>31</v>
      </c>
      <c r="B22" s="1" t="s">
        <v>32</v>
      </c>
      <c r="C22" s="17">
        <v>6.32</v>
      </c>
      <c r="D22" s="2"/>
      <c r="E22" s="2"/>
      <c r="F22" s="2"/>
      <c r="G22" s="2">
        <v>440345.17</v>
      </c>
      <c r="H22" s="2">
        <f t="shared" si="0"/>
        <v>510360.05202999996</v>
      </c>
      <c r="I22" s="2"/>
      <c r="J22" s="2"/>
      <c r="K22" s="2"/>
      <c r="L22" s="2"/>
      <c r="M22" s="2"/>
      <c r="N22" s="2"/>
      <c r="O22" s="3"/>
      <c r="P22" s="2"/>
      <c r="Q22" s="2"/>
      <c r="T22" s="21">
        <v>4414943.0278800009</v>
      </c>
      <c r="U22" s="21"/>
      <c r="V22" s="21"/>
      <c r="W22" s="21">
        <v>440345.17</v>
      </c>
      <c r="X22" s="25">
        <f t="shared" si="1"/>
        <v>4855288.1978800008</v>
      </c>
      <c r="Y22" s="21">
        <v>4414943.0278800009</v>
      </c>
      <c r="Z22" s="21"/>
      <c r="AA22" s="21"/>
      <c r="AB22" s="21">
        <v>440345.17</v>
      </c>
      <c r="AC22" s="25">
        <f t="shared" si="2"/>
        <v>4855288.1978800008</v>
      </c>
    </row>
    <row r="23" spans="1:29">
      <c r="A23" s="1" t="s">
        <v>33</v>
      </c>
      <c r="B23" s="1" t="s">
        <v>34</v>
      </c>
      <c r="C23" s="17">
        <v>6.19</v>
      </c>
      <c r="D23" s="2"/>
      <c r="E23" s="2"/>
      <c r="F23" s="2"/>
      <c r="G23" s="2">
        <v>1163769.58</v>
      </c>
      <c r="H23" s="2">
        <f t="shared" si="0"/>
        <v>1348808.94322</v>
      </c>
      <c r="I23" s="2"/>
      <c r="J23" s="2"/>
      <c r="K23" s="2"/>
      <c r="L23" s="2"/>
      <c r="M23" s="2"/>
      <c r="N23" s="2"/>
      <c r="O23" s="3"/>
      <c r="P23" s="2"/>
      <c r="Q23" s="2"/>
      <c r="T23" s="21">
        <v>9386625.9806079995</v>
      </c>
      <c r="U23" s="21">
        <v>156104.19999999998</v>
      </c>
      <c r="V23" s="21"/>
      <c r="W23" s="21">
        <v>1512900.4500000002</v>
      </c>
      <c r="X23" s="25">
        <f t="shared" si="1"/>
        <v>11055630.630608</v>
      </c>
      <c r="Y23" s="21">
        <v>9386625.9806079995</v>
      </c>
      <c r="Z23" s="21">
        <v>156104.19999999998</v>
      </c>
      <c r="AA23" s="21"/>
      <c r="AB23" s="21">
        <v>1512900.4500000002</v>
      </c>
      <c r="AC23" s="25">
        <f t="shared" si="2"/>
        <v>11055630.630608</v>
      </c>
    </row>
    <row r="24" spans="1:29">
      <c r="A24" s="1" t="s">
        <v>35</v>
      </c>
      <c r="B24" s="1" t="s">
        <v>36</v>
      </c>
      <c r="C24" s="17">
        <v>5.85</v>
      </c>
      <c r="D24" s="2"/>
      <c r="E24" s="2"/>
      <c r="F24" s="2"/>
      <c r="G24" s="2">
        <v>2099052.0099999998</v>
      </c>
      <c r="H24" s="2">
        <f t="shared" si="0"/>
        <v>2432801.2795899999</v>
      </c>
      <c r="I24" s="2"/>
      <c r="J24" s="2"/>
      <c r="K24" s="2"/>
      <c r="L24" s="2"/>
      <c r="M24" s="2"/>
      <c r="N24" s="2"/>
      <c r="O24" s="3"/>
      <c r="P24" s="2"/>
      <c r="Q24" s="2"/>
      <c r="T24" s="21">
        <v>14605337.089980001</v>
      </c>
      <c r="U24" s="21">
        <v>131257.25851333333</v>
      </c>
      <c r="V24" s="21"/>
      <c r="W24" s="21">
        <v>2099052.0099999998</v>
      </c>
      <c r="X24" s="25">
        <f t="shared" si="1"/>
        <v>16835646.358493336</v>
      </c>
      <c r="Y24" s="21">
        <v>14605337.089980001</v>
      </c>
      <c r="Z24" s="21">
        <v>131257.25851333333</v>
      </c>
      <c r="AA24" s="21"/>
      <c r="AB24" s="21">
        <v>2099052.0099999998</v>
      </c>
      <c r="AC24" s="25">
        <f t="shared" si="2"/>
        <v>16835646.358493336</v>
      </c>
    </row>
    <row r="25" spans="1:29">
      <c r="A25" s="1" t="s">
        <v>37</v>
      </c>
      <c r="B25" s="1" t="s">
        <v>38</v>
      </c>
      <c r="C25" s="17">
        <v>4.97</v>
      </c>
      <c r="D25" s="2"/>
      <c r="E25" s="2"/>
      <c r="F25" s="2"/>
      <c r="G25" s="2">
        <v>257435.5</v>
      </c>
      <c r="H25" s="2">
        <f t="shared" si="0"/>
        <v>298367.74450000003</v>
      </c>
      <c r="I25" s="2"/>
      <c r="J25" s="2"/>
      <c r="K25" s="2"/>
      <c r="L25" s="2"/>
      <c r="M25" s="2"/>
      <c r="N25" s="2"/>
      <c r="O25" s="3"/>
      <c r="P25" s="2"/>
      <c r="Q25" s="2"/>
      <c r="T25" s="21">
        <v>1158683.6691360001</v>
      </c>
      <c r="U25" s="21"/>
      <c r="V25" s="21"/>
      <c r="W25" s="21">
        <v>257435.5</v>
      </c>
      <c r="X25" s="25">
        <f t="shared" si="1"/>
        <v>1416119.1691360001</v>
      </c>
      <c r="Y25" s="21">
        <v>1158683.6691360001</v>
      </c>
      <c r="Z25" s="21"/>
      <c r="AA25" s="21"/>
      <c r="AB25" s="21">
        <v>257435.5</v>
      </c>
      <c r="AC25" s="25">
        <f t="shared" si="2"/>
        <v>1416119.1691360001</v>
      </c>
    </row>
    <row r="26" spans="1:29">
      <c r="A26" s="1" t="s">
        <v>39</v>
      </c>
      <c r="B26" s="1" t="s">
        <v>40</v>
      </c>
      <c r="C26" s="17">
        <v>6.03</v>
      </c>
      <c r="D26" s="2"/>
      <c r="E26" s="2"/>
      <c r="F26" s="2"/>
      <c r="G26" s="2">
        <v>1501717.81</v>
      </c>
      <c r="H26" s="2">
        <f t="shared" si="0"/>
        <v>1740490.9417900001</v>
      </c>
      <c r="I26" s="2"/>
      <c r="J26" s="2"/>
      <c r="K26" s="2"/>
      <c r="L26" s="2"/>
      <c r="M26" s="2"/>
      <c r="N26" s="2"/>
      <c r="O26" s="3"/>
      <c r="P26" s="2"/>
      <c r="Q26" s="2"/>
      <c r="T26" s="21">
        <v>4401146.1091499999</v>
      </c>
      <c r="U26" s="21">
        <v>55185.527500000004</v>
      </c>
      <c r="V26" s="21">
        <v>29128.533333333329</v>
      </c>
      <c r="W26" s="21">
        <v>1501717.81</v>
      </c>
      <c r="X26" s="25">
        <f t="shared" si="1"/>
        <v>5987177.9799833335</v>
      </c>
      <c r="Y26" s="21">
        <v>4401146.1091499999</v>
      </c>
      <c r="Z26" s="21">
        <v>55185.527500000004</v>
      </c>
      <c r="AA26" s="21">
        <v>29128.533333333329</v>
      </c>
      <c r="AB26" s="21">
        <v>1501717.81</v>
      </c>
      <c r="AC26" s="25">
        <f t="shared" si="2"/>
        <v>5987177.9799833335</v>
      </c>
    </row>
    <row r="27" spans="1:29">
      <c r="A27" s="1" t="s">
        <v>41</v>
      </c>
      <c r="B27" s="1" t="s">
        <v>42</v>
      </c>
      <c r="C27" s="17">
        <v>4.97</v>
      </c>
      <c r="D27" s="2"/>
      <c r="E27" s="2"/>
      <c r="F27" s="2"/>
      <c r="G27" s="2">
        <v>1206934.04</v>
      </c>
      <c r="H27" s="2">
        <f t="shared" si="0"/>
        <v>1398836.5523600001</v>
      </c>
      <c r="I27" s="2"/>
      <c r="J27" s="2"/>
      <c r="K27" s="2"/>
      <c r="L27" s="2"/>
      <c r="M27" s="2"/>
      <c r="N27" s="2"/>
      <c r="O27" s="3"/>
      <c r="P27" s="2"/>
      <c r="Q27" s="2"/>
      <c r="T27" s="21">
        <v>3805795.0502208006</v>
      </c>
      <c r="U27" s="21">
        <v>1033925.5079999998</v>
      </c>
      <c r="V27" s="21"/>
      <c r="W27" s="21">
        <v>1569014.25</v>
      </c>
      <c r="X27" s="25">
        <f t="shared" si="1"/>
        <v>6408734.8082208</v>
      </c>
      <c r="Y27" s="21">
        <v>3805795.0502208006</v>
      </c>
      <c r="Z27" s="21">
        <v>1033925.5079999998</v>
      </c>
      <c r="AA27" s="21"/>
      <c r="AB27" s="21">
        <v>1569014.25</v>
      </c>
      <c r="AC27" s="25">
        <f t="shared" si="2"/>
        <v>6408734.8082208</v>
      </c>
    </row>
    <row r="28" spans="1:29">
      <c r="A28" s="1" t="s">
        <v>43</v>
      </c>
      <c r="B28" s="14" t="s">
        <v>44</v>
      </c>
      <c r="C28" s="18">
        <v>6.76</v>
      </c>
      <c r="D28" s="2"/>
      <c r="E28" s="2"/>
      <c r="F28" s="2"/>
      <c r="G28" s="2">
        <v>0</v>
      </c>
      <c r="H28" s="2">
        <f t="shared" si="0"/>
        <v>0</v>
      </c>
      <c r="I28" s="2"/>
      <c r="J28" s="2"/>
      <c r="K28" s="2"/>
      <c r="L28" s="2"/>
      <c r="M28" s="2"/>
      <c r="N28" s="2"/>
      <c r="O28" s="3"/>
      <c r="P28" s="2"/>
      <c r="Q28" s="2"/>
      <c r="T28" s="21">
        <v>2578806.8193060006</v>
      </c>
      <c r="U28" s="21"/>
      <c r="V28" s="21"/>
      <c r="W28" s="21">
        <v>0</v>
      </c>
      <c r="X28" s="25">
        <f t="shared" si="1"/>
        <v>2578806.8193060006</v>
      </c>
      <c r="Y28" s="21">
        <v>2578806.8193060006</v>
      </c>
      <c r="Z28" s="21"/>
      <c r="AA28" s="21"/>
      <c r="AB28" s="21">
        <v>0</v>
      </c>
      <c r="AC28" s="25">
        <f t="shared" si="2"/>
        <v>2578806.8193060006</v>
      </c>
    </row>
    <row r="29" spans="1:29">
      <c r="A29" s="1" t="s">
        <v>45</v>
      </c>
      <c r="B29" s="1" t="s">
        <v>46</v>
      </c>
      <c r="C29" s="17">
        <v>8.51</v>
      </c>
      <c r="D29" s="2"/>
      <c r="E29" s="2"/>
      <c r="F29" s="2"/>
      <c r="G29" s="2">
        <v>796353.63</v>
      </c>
      <c r="H29" s="2">
        <f t="shared" si="0"/>
        <v>922973.85716999997</v>
      </c>
      <c r="I29" s="2"/>
      <c r="J29" s="2"/>
      <c r="K29" s="2"/>
      <c r="L29" s="2"/>
      <c r="M29" s="2"/>
      <c r="N29" s="2"/>
      <c r="O29" s="3"/>
      <c r="P29" s="2"/>
      <c r="Q29" s="2"/>
      <c r="T29" s="21">
        <v>2939852.5397999999</v>
      </c>
      <c r="U29" s="21"/>
      <c r="V29" s="21"/>
      <c r="W29" s="21">
        <v>796353.63</v>
      </c>
      <c r="X29" s="25">
        <f t="shared" si="1"/>
        <v>3736206.1697999998</v>
      </c>
      <c r="Y29" s="21">
        <v>2939852.5397999999</v>
      </c>
      <c r="Z29" s="21"/>
      <c r="AA29" s="21"/>
      <c r="AB29" s="21">
        <v>796353.63</v>
      </c>
      <c r="AC29" s="25">
        <f t="shared" si="2"/>
        <v>3736206.1697999998</v>
      </c>
    </row>
    <row r="30" spans="1:29">
      <c r="A30" s="1" t="s">
        <v>47</v>
      </c>
      <c r="B30" s="1" t="s">
        <v>48</v>
      </c>
      <c r="C30" s="17"/>
      <c r="D30" s="2"/>
      <c r="E30" s="2"/>
      <c r="F30" s="2"/>
      <c r="G30" s="2">
        <v>374003.15</v>
      </c>
      <c r="H30" s="2">
        <f t="shared" si="0"/>
        <v>433469.65085000003</v>
      </c>
      <c r="I30" s="2"/>
      <c r="J30" s="2"/>
      <c r="K30" s="2"/>
      <c r="L30" s="2"/>
      <c r="M30" s="2"/>
      <c r="N30" s="2"/>
      <c r="O30" s="3"/>
      <c r="P30" s="2"/>
      <c r="Q30" s="2"/>
      <c r="T30" s="21">
        <v>0</v>
      </c>
      <c r="U30" s="21">
        <v>2292474.5333583336</v>
      </c>
      <c r="V30" s="21"/>
      <c r="W30" s="21">
        <v>374003.15</v>
      </c>
      <c r="X30" s="25">
        <f t="shared" si="1"/>
        <v>2666477.6833583335</v>
      </c>
      <c r="Y30" s="21">
        <v>0</v>
      </c>
      <c r="Z30" s="21">
        <v>2292474.5333583336</v>
      </c>
      <c r="AA30" s="21"/>
      <c r="AB30" s="21">
        <v>374003.15</v>
      </c>
      <c r="AC30" s="25">
        <f t="shared" si="2"/>
        <v>2666477.6833583335</v>
      </c>
    </row>
    <row r="31" spans="1:29">
      <c r="A31" s="1" t="s">
        <v>49</v>
      </c>
      <c r="B31" s="1" t="s">
        <v>50</v>
      </c>
      <c r="C31" s="17">
        <v>7.96</v>
      </c>
      <c r="D31" s="2"/>
      <c r="E31" s="2"/>
      <c r="F31" s="2"/>
      <c r="G31" s="2">
        <v>558787.64</v>
      </c>
      <c r="H31" s="2">
        <f t="shared" si="0"/>
        <v>647634.87476000004</v>
      </c>
      <c r="I31" s="2"/>
      <c r="J31" s="2"/>
      <c r="K31" s="2"/>
      <c r="L31" s="2"/>
      <c r="M31" s="2"/>
      <c r="N31" s="2"/>
      <c r="O31" s="3"/>
      <c r="P31" s="2"/>
      <c r="Q31" s="2"/>
      <c r="T31" s="21">
        <v>6692284.8210581997</v>
      </c>
      <c r="U31" s="21">
        <v>354922.2684</v>
      </c>
      <c r="V31" s="21"/>
      <c r="W31" s="21">
        <v>726423.93</v>
      </c>
      <c r="X31" s="25">
        <f t="shared" si="1"/>
        <v>7773631.0194581999</v>
      </c>
      <c r="Y31" s="21">
        <v>6692284.8210581997</v>
      </c>
      <c r="Z31" s="21">
        <v>354922.2684</v>
      </c>
      <c r="AA31" s="21"/>
      <c r="AB31" s="21">
        <v>726423.93</v>
      </c>
      <c r="AC31" s="25">
        <f t="shared" si="2"/>
        <v>7773631.0194581999</v>
      </c>
    </row>
    <row r="32" spans="1:29">
      <c r="A32" s="1" t="s">
        <v>51</v>
      </c>
      <c r="B32" s="1" t="s">
        <v>52</v>
      </c>
      <c r="C32" s="17"/>
      <c r="D32" s="2"/>
      <c r="E32" s="2"/>
      <c r="F32" s="2"/>
      <c r="G32" s="2">
        <v>76529.399999999994</v>
      </c>
      <c r="H32" s="2">
        <f t="shared" si="0"/>
        <v>88697.574599999993</v>
      </c>
      <c r="I32" s="2"/>
      <c r="J32" s="2"/>
      <c r="K32" s="2"/>
      <c r="L32" s="2"/>
      <c r="M32" s="2"/>
      <c r="N32" s="2"/>
      <c r="O32" s="3"/>
      <c r="P32" s="2"/>
      <c r="Q32" s="2"/>
      <c r="T32" s="21">
        <v>0</v>
      </c>
      <c r="U32" s="21">
        <v>1500301.6870250001</v>
      </c>
      <c r="V32" s="21">
        <v>436928</v>
      </c>
      <c r="W32" s="21">
        <v>76529.399999999994</v>
      </c>
      <c r="X32" s="25">
        <f t="shared" si="1"/>
        <v>2013759.087025</v>
      </c>
      <c r="Y32" s="21">
        <v>0</v>
      </c>
      <c r="Z32" s="21">
        <v>1500301.6870250001</v>
      </c>
      <c r="AA32" s="21">
        <v>436928</v>
      </c>
      <c r="AB32" s="21">
        <v>76529.399999999994</v>
      </c>
      <c r="AC32" s="25">
        <f t="shared" si="2"/>
        <v>2013759.087025</v>
      </c>
    </row>
    <row r="33" spans="1:29">
      <c r="A33" s="1" t="s">
        <v>53</v>
      </c>
      <c r="B33" s="1" t="s">
        <v>54</v>
      </c>
      <c r="C33" s="17">
        <v>4.79</v>
      </c>
      <c r="D33" s="2"/>
      <c r="E33" s="2"/>
      <c r="F33" s="2"/>
      <c r="G33" s="2">
        <v>247398.26</v>
      </c>
      <c r="H33" s="2">
        <f t="shared" si="0"/>
        <v>286734.58334000001</v>
      </c>
      <c r="I33" s="2"/>
      <c r="J33" s="2"/>
      <c r="K33" s="2"/>
      <c r="L33" s="2"/>
      <c r="M33" s="2"/>
      <c r="N33" s="2"/>
      <c r="O33" s="3"/>
      <c r="P33" s="2"/>
      <c r="Q33" s="2"/>
      <c r="T33" s="21">
        <v>5117385.4641630007</v>
      </c>
      <c r="U33" s="21"/>
      <c r="V33" s="21"/>
      <c r="W33" s="21">
        <v>247398.26</v>
      </c>
      <c r="X33" s="25">
        <f t="shared" si="1"/>
        <v>5364783.7241630005</v>
      </c>
      <c r="Y33" s="21">
        <v>5117385.4641630007</v>
      </c>
      <c r="Z33" s="21"/>
      <c r="AA33" s="21"/>
      <c r="AB33" s="21">
        <v>247398.26</v>
      </c>
      <c r="AC33" s="25">
        <f t="shared" si="2"/>
        <v>5364783.7241630005</v>
      </c>
    </row>
    <row r="34" spans="1:29">
      <c r="A34" s="1" t="s">
        <v>55</v>
      </c>
      <c r="B34" s="1" t="s">
        <v>56</v>
      </c>
      <c r="C34" s="17">
        <v>6.5</v>
      </c>
      <c r="D34" s="2"/>
      <c r="E34" s="2"/>
      <c r="F34" s="2"/>
      <c r="G34" s="2">
        <v>188840.38</v>
      </c>
      <c r="H34" s="2">
        <f t="shared" si="0"/>
        <v>218866.00042</v>
      </c>
      <c r="I34" s="2"/>
      <c r="J34" s="2"/>
      <c r="K34" s="2"/>
      <c r="L34" s="2"/>
      <c r="M34" s="2"/>
      <c r="N34" s="2"/>
      <c r="O34" s="3"/>
      <c r="P34" s="2"/>
      <c r="Q34" s="2"/>
      <c r="T34" s="21">
        <v>8641216.6771968007</v>
      </c>
      <c r="U34" s="21">
        <v>861345.33333333337</v>
      </c>
      <c r="V34" s="21"/>
      <c r="W34" s="21">
        <v>188840.38</v>
      </c>
      <c r="X34" s="25">
        <f t="shared" si="1"/>
        <v>9691402.3905301355</v>
      </c>
      <c r="Y34" s="21">
        <v>8641216.6771968007</v>
      </c>
      <c r="Z34" s="21">
        <v>861345.33333333337</v>
      </c>
      <c r="AA34" s="21"/>
      <c r="AB34" s="21">
        <v>188840.38</v>
      </c>
      <c r="AC34" s="25">
        <f t="shared" si="2"/>
        <v>9691402.3905301355</v>
      </c>
    </row>
    <row r="35" spans="1:29">
      <c r="A35" s="1" t="s">
        <v>57</v>
      </c>
      <c r="B35" s="1" t="s">
        <v>58</v>
      </c>
      <c r="C35" s="17">
        <v>8.1300000000000008</v>
      </c>
      <c r="D35" s="2"/>
      <c r="E35" s="2"/>
      <c r="F35" s="2"/>
      <c r="G35" s="2">
        <v>100270.06</v>
      </c>
      <c r="H35" s="2">
        <f t="shared" si="0"/>
        <v>116212.99953999999</v>
      </c>
      <c r="I35" s="2"/>
      <c r="J35" s="2"/>
      <c r="K35" s="2"/>
      <c r="L35" s="2"/>
      <c r="M35" s="2"/>
      <c r="N35" s="2"/>
      <c r="O35" s="3"/>
      <c r="P35" s="2"/>
      <c r="Q35" s="2"/>
      <c r="T35" s="21">
        <v>2920376.2404600005</v>
      </c>
      <c r="U35" s="21">
        <v>87379.454066666673</v>
      </c>
      <c r="V35" s="21"/>
      <c r="W35" s="21">
        <v>100270.06</v>
      </c>
      <c r="X35" s="25">
        <f t="shared" si="1"/>
        <v>3108025.7545266673</v>
      </c>
      <c r="Y35" s="21">
        <v>2920376.2404600005</v>
      </c>
      <c r="Z35" s="21">
        <v>87379.454066666673</v>
      </c>
      <c r="AA35" s="21"/>
      <c r="AB35" s="21">
        <v>100270.06</v>
      </c>
      <c r="AC35" s="25">
        <f t="shared" si="2"/>
        <v>3108025.7545266673</v>
      </c>
    </row>
    <row r="36" spans="1:29">
      <c r="A36" s="1" t="s">
        <v>59</v>
      </c>
      <c r="B36" s="1" t="s">
        <v>60</v>
      </c>
      <c r="C36" s="17">
        <v>10</v>
      </c>
      <c r="D36" s="2"/>
      <c r="E36" s="2"/>
      <c r="F36" s="2"/>
      <c r="G36" s="2">
        <v>613308.94999999995</v>
      </c>
      <c r="H36" s="2">
        <f t="shared" si="0"/>
        <v>710825.07305000001</v>
      </c>
      <c r="I36" s="2"/>
      <c r="J36" s="2"/>
      <c r="K36" s="2"/>
      <c r="L36" s="2"/>
      <c r="M36" s="2"/>
      <c r="N36" s="2"/>
      <c r="O36" s="3"/>
      <c r="P36" s="2"/>
      <c r="Q36" s="2"/>
      <c r="T36" s="21">
        <v>1974534.3104760002</v>
      </c>
      <c r="U36" s="21">
        <v>1371935.4260527778</v>
      </c>
      <c r="V36" s="21">
        <v>36410.666666666664</v>
      </c>
      <c r="W36" s="21">
        <v>797301.62999999989</v>
      </c>
      <c r="X36" s="25">
        <f t="shared" si="1"/>
        <v>4180182.0331954444</v>
      </c>
      <c r="Y36" s="21">
        <v>1974534.3104760002</v>
      </c>
      <c r="Z36" s="21">
        <v>1371935.4260527778</v>
      </c>
      <c r="AA36" s="21">
        <v>36410.666666666664</v>
      </c>
      <c r="AB36" s="21">
        <v>797301.62999999989</v>
      </c>
      <c r="AC36" s="25">
        <f t="shared" si="2"/>
        <v>4180182.0331954444</v>
      </c>
    </row>
    <row r="37" spans="1:29">
      <c r="A37" s="1" t="s">
        <v>61</v>
      </c>
      <c r="B37" s="1" t="s">
        <v>62</v>
      </c>
      <c r="C37" s="17">
        <v>4.99</v>
      </c>
      <c r="D37" s="2"/>
      <c r="E37" s="2"/>
      <c r="F37" s="2"/>
      <c r="G37" s="2">
        <v>619521.07999999996</v>
      </c>
      <c r="H37" s="2">
        <f t="shared" si="0"/>
        <v>718024.93171999999</v>
      </c>
      <c r="I37" s="2"/>
      <c r="J37" s="2"/>
      <c r="K37" s="2"/>
      <c r="L37" s="2"/>
      <c r="M37" s="2"/>
      <c r="N37" s="2"/>
      <c r="O37" s="3"/>
      <c r="P37" s="2"/>
      <c r="Q37" s="2"/>
      <c r="T37" s="21">
        <v>1815673.4141600002</v>
      </c>
      <c r="U37" s="21"/>
      <c r="V37" s="21"/>
      <c r="W37" s="21">
        <v>619521.07999999996</v>
      </c>
      <c r="X37" s="25">
        <f t="shared" si="1"/>
        <v>2435194.4941600002</v>
      </c>
      <c r="Y37" s="21">
        <v>1815673.4141600002</v>
      </c>
      <c r="Z37" s="21"/>
      <c r="AA37" s="21"/>
      <c r="AB37" s="21">
        <v>619521.07999999996</v>
      </c>
      <c r="AC37" s="25">
        <f t="shared" si="2"/>
        <v>2435194.4941600002</v>
      </c>
    </row>
    <row r="38" spans="1:29">
      <c r="A38" s="1" t="s">
        <v>63</v>
      </c>
      <c r="B38" s="1" t="s">
        <v>64</v>
      </c>
      <c r="C38" s="17">
        <v>6.18</v>
      </c>
      <c r="D38" s="2"/>
      <c r="E38" s="2"/>
      <c r="F38" s="2"/>
      <c r="G38" s="2">
        <v>343873.49</v>
      </c>
      <c r="H38" s="2">
        <f t="shared" si="0"/>
        <v>398549.37491000001</v>
      </c>
      <c r="I38" s="2"/>
      <c r="J38" s="2"/>
      <c r="K38" s="2"/>
      <c r="L38" s="2"/>
      <c r="M38" s="2"/>
      <c r="N38" s="2"/>
      <c r="O38" s="3"/>
      <c r="P38" s="2"/>
      <c r="Q38" s="2"/>
      <c r="T38" s="21">
        <v>1804245.306696</v>
      </c>
      <c r="U38" s="21">
        <v>553956.58059999999</v>
      </c>
      <c r="V38" s="21"/>
      <c r="W38" s="21">
        <v>343873.49</v>
      </c>
      <c r="X38" s="25">
        <f t="shared" si="1"/>
        <v>2702075.3772959998</v>
      </c>
      <c r="Y38" s="21">
        <v>1804245.306696</v>
      </c>
      <c r="Z38" s="21">
        <v>553956.58059999999</v>
      </c>
      <c r="AA38" s="21"/>
      <c r="AB38" s="21">
        <v>343873.49</v>
      </c>
      <c r="AC38" s="25">
        <f t="shared" si="2"/>
        <v>2702075.3772959998</v>
      </c>
    </row>
    <row r="39" spans="1:29">
      <c r="A39" s="1" t="s">
        <v>65</v>
      </c>
      <c r="B39" s="1" t="s">
        <v>66</v>
      </c>
      <c r="C39" s="17">
        <v>6.6</v>
      </c>
      <c r="D39" s="2"/>
      <c r="E39" s="2"/>
      <c r="F39" s="2"/>
      <c r="G39" s="2">
        <v>1844101.54</v>
      </c>
      <c r="H39" s="2">
        <f t="shared" si="0"/>
        <v>2137313.6848599999</v>
      </c>
      <c r="I39" s="2"/>
      <c r="J39" s="2"/>
      <c r="K39" s="2"/>
      <c r="L39" s="2"/>
      <c r="M39" s="2"/>
      <c r="N39" s="2"/>
      <c r="O39" s="3"/>
      <c r="P39" s="2"/>
      <c r="Q39" s="2"/>
      <c r="T39" s="21">
        <v>14433706.873599999</v>
      </c>
      <c r="U39" s="21">
        <v>382051.18618333334</v>
      </c>
      <c r="V39" s="21"/>
      <c r="W39" s="21">
        <v>2397332</v>
      </c>
      <c r="X39" s="25">
        <f t="shared" si="1"/>
        <v>17213090.059783332</v>
      </c>
      <c r="Y39" s="21">
        <v>14433706.873599999</v>
      </c>
      <c r="Z39" s="21">
        <v>382051.18618333334</v>
      </c>
      <c r="AA39" s="21"/>
      <c r="AB39" s="21">
        <v>2397332</v>
      </c>
      <c r="AC39" s="25">
        <f t="shared" si="2"/>
        <v>17213090.059783332</v>
      </c>
    </row>
    <row r="40" spans="1:29">
      <c r="A40" s="1" t="s">
        <v>67</v>
      </c>
      <c r="B40" s="1" t="s">
        <v>68</v>
      </c>
      <c r="C40" s="17">
        <v>2.99</v>
      </c>
      <c r="D40" s="2"/>
      <c r="E40" s="2"/>
      <c r="F40" s="2"/>
      <c r="G40" s="2">
        <v>298715.53000000003</v>
      </c>
      <c r="H40" s="2">
        <f t="shared" si="0"/>
        <v>346211.29927000002</v>
      </c>
      <c r="I40" s="2"/>
      <c r="J40" s="2"/>
      <c r="K40" s="2"/>
      <c r="L40" s="2"/>
      <c r="M40" s="2"/>
      <c r="N40" s="2"/>
      <c r="O40" s="3"/>
      <c r="P40" s="2"/>
      <c r="Q40" s="2"/>
      <c r="T40" s="21">
        <v>364962.12479999999</v>
      </c>
      <c r="U40" s="21"/>
      <c r="V40" s="21"/>
      <c r="W40" s="21">
        <v>298715.53000000003</v>
      </c>
      <c r="X40" s="25">
        <f t="shared" si="1"/>
        <v>663677.65480000002</v>
      </c>
      <c r="Y40" s="21">
        <v>364962.12479999999</v>
      </c>
      <c r="Z40" s="21"/>
      <c r="AA40" s="21"/>
      <c r="AB40" s="21">
        <v>298715.53000000003</v>
      </c>
      <c r="AC40" s="25">
        <f t="shared" si="2"/>
        <v>663677.65480000002</v>
      </c>
    </row>
    <row r="41" spans="1:29">
      <c r="A41" s="1" t="s">
        <v>69</v>
      </c>
      <c r="B41" s="1" t="s">
        <v>70</v>
      </c>
      <c r="C41" s="17">
        <v>2.91</v>
      </c>
      <c r="D41" s="2"/>
      <c r="E41" s="2"/>
      <c r="F41" s="2"/>
      <c r="G41" s="2">
        <v>223797.44</v>
      </c>
      <c r="H41" s="2">
        <f t="shared" si="0"/>
        <v>259381.23295999999</v>
      </c>
      <c r="I41" s="2"/>
      <c r="J41" s="2"/>
      <c r="K41" s="2"/>
      <c r="L41" s="2"/>
      <c r="M41" s="2"/>
      <c r="N41" s="2"/>
      <c r="O41" s="3"/>
      <c r="P41" s="2"/>
      <c r="Q41" s="2"/>
      <c r="T41" s="21">
        <v>2021916.0384</v>
      </c>
      <c r="U41" s="21">
        <v>856163.49209999992</v>
      </c>
      <c r="V41" s="21"/>
      <c r="W41" s="21">
        <v>223797.44</v>
      </c>
      <c r="X41" s="25">
        <f t="shared" si="1"/>
        <v>3101876.9704999998</v>
      </c>
      <c r="Y41" s="21">
        <v>2021916.0384</v>
      </c>
      <c r="Z41" s="21">
        <v>856163.49209999992</v>
      </c>
      <c r="AA41" s="21"/>
      <c r="AB41" s="21">
        <v>223797.44</v>
      </c>
      <c r="AC41" s="25">
        <f t="shared" si="2"/>
        <v>3101876.9704999998</v>
      </c>
    </row>
    <row r="42" spans="1:29">
      <c r="A42" s="1" t="s">
        <v>71</v>
      </c>
      <c r="B42" s="1" t="s">
        <v>72</v>
      </c>
      <c r="C42" s="17">
        <v>9.99</v>
      </c>
      <c r="D42" s="2"/>
      <c r="E42" s="2"/>
      <c r="F42" s="2"/>
      <c r="G42" s="2">
        <v>821274.22</v>
      </c>
      <c r="H42" s="2">
        <f t="shared" si="0"/>
        <v>951856.82097999996</v>
      </c>
      <c r="I42" s="2"/>
      <c r="J42" s="2"/>
      <c r="K42" s="2"/>
      <c r="L42" s="2"/>
      <c r="M42" s="2"/>
      <c r="N42" s="2"/>
      <c r="O42" s="3"/>
      <c r="P42" s="2"/>
      <c r="Q42" s="2"/>
      <c r="T42" s="21">
        <v>3810518.0420400002</v>
      </c>
      <c r="U42" s="21"/>
      <c r="V42" s="21"/>
      <c r="W42" s="21">
        <v>1067656.49</v>
      </c>
      <c r="X42" s="25">
        <f t="shared" si="1"/>
        <v>4878174.53204</v>
      </c>
      <c r="Y42" s="21">
        <v>3810518.0420400002</v>
      </c>
      <c r="Z42" s="21"/>
      <c r="AA42" s="21"/>
      <c r="AB42" s="21">
        <v>1067656.49</v>
      </c>
      <c r="AC42" s="25">
        <f t="shared" si="2"/>
        <v>4878174.53204</v>
      </c>
    </row>
    <row r="43" spans="1:29">
      <c r="A43" s="1" t="s">
        <v>73</v>
      </c>
      <c r="B43" s="1" t="s">
        <v>74</v>
      </c>
      <c r="C43" s="17">
        <v>10.07</v>
      </c>
      <c r="D43" s="2"/>
      <c r="E43" s="2"/>
      <c r="F43" s="2"/>
      <c r="G43" s="2">
        <v>261544.54</v>
      </c>
      <c r="H43" s="2">
        <f t="shared" si="0"/>
        <v>303130.12186000001</v>
      </c>
      <c r="I43" s="2"/>
      <c r="J43" s="2"/>
      <c r="K43" s="2"/>
      <c r="L43" s="2"/>
      <c r="M43" s="2"/>
      <c r="N43" s="2"/>
      <c r="O43" s="3"/>
      <c r="P43" s="2"/>
      <c r="Q43" s="2"/>
      <c r="T43" s="21">
        <v>5095510.0109999999</v>
      </c>
      <c r="U43" s="21">
        <v>792614.79261249991</v>
      </c>
      <c r="V43" s="21"/>
      <c r="W43" s="21">
        <v>261544.54</v>
      </c>
      <c r="X43" s="25">
        <f t="shared" si="1"/>
        <v>6149669.3436124995</v>
      </c>
      <c r="Y43" s="21">
        <v>5095510.0109999999</v>
      </c>
      <c r="Z43" s="21">
        <v>792614.79261249991</v>
      </c>
      <c r="AA43" s="21"/>
      <c r="AB43" s="21">
        <v>261544.54</v>
      </c>
      <c r="AC43" s="25">
        <f t="shared" si="2"/>
        <v>6149669.3436124995</v>
      </c>
    </row>
    <row r="44" spans="1:29">
      <c r="A44" s="1" t="s">
        <v>75</v>
      </c>
      <c r="B44" s="1" t="s">
        <v>76</v>
      </c>
      <c r="C44" s="17">
        <v>7.93</v>
      </c>
      <c r="D44" s="2"/>
      <c r="E44" s="2"/>
      <c r="F44" s="2"/>
      <c r="G44" s="2">
        <v>3258039.4</v>
      </c>
      <c r="H44" s="2">
        <f t="shared" si="0"/>
        <v>3776067.6645999998</v>
      </c>
      <c r="I44" s="2"/>
      <c r="J44" s="2"/>
      <c r="K44" s="2"/>
      <c r="L44" s="2"/>
      <c r="M44" s="2"/>
      <c r="N44" s="2"/>
      <c r="O44" s="3"/>
      <c r="P44" s="2"/>
      <c r="Q44" s="2"/>
      <c r="T44" s="21">
        <v>6049115.2693440011</v>
      </c>
      <c r="U44" s="21"/>
      <c r="V44" s="21"/>
      <c r="W44" s="21">
        <v>4235451.22</v>
      </c>
      <c r="X44" s="25">
        <f t="shared" si="1"/>
        <v>10284566.489344001</v>
      </c>
      <c r="Y44" s="21">
        <v>6049115.2693440011</v>
      </c>
      <c r="Z44" s="21"/>
      <c r="AA44" s="21"/>
      <c r="AB44" s="21">
        <v>4235451.22</v>
      </c>
      <c r="AC44" s="25">
        <f t="shared" si="2"/>
        <v>10284566.489344001</v>
      </c>
    </row>
    <row r="45" spans="1:29">
      <c r="A45" s="1" t="s">
        <v>77</v>
      </c>
      <c r="B45" s="1" t="s">
        <v>78</v>
      </c>
      <c r="C45" s="17">
        <v>11.57</v>
      </c>
      <c r="D45" s="2"/>
      <c r="E45" s="2"/>
      <c r="F45" s="2"/>
      <c r="G45" s="2">
        <v>100833.85</v>
      </c>
      <c r="H45" s="2">
        <f t="shared" si="0"/>
        <v>116866.43215000001</v>
      </c>
      <c r="I45" s="2"/>
      <c r="J45" s="2"/>
      <c r="K45" s="2"/>
      <c r="L45" s="2"/>
      <c r="M45" s="2"/>
      <c r="N45" s="2"/>
      <c r="O45" s="3"/>
      <c r="P45" s="2"/>
      <c r="Q45" s="2"/>
      <c r="T45" s="21">
        <v>158553.902496</v>
      </c>
      <c r="U45" s="21">
        <v>527480.9886620834</v>
      </c>
      <c r="V45" s="21"/>
      <c r="W45" s="21">
        <v>131084.01</v>
      </c>
      <c r="X45" s="25">
        <f t="shared" si="1"/>
        <v>817118.90115808346</v>
      </c>
      <c r="Y45" s="21">
        <v>158553.902496</v>
      </c>
      <c r="Z45" s="21">
        <v>527480.9886620834</v>
      </c>
      <c r="AA45" s="21"/>
      <c r="AB45" s="21">
        <v>131084.01</v>
      </c>
      <c r="AC45" s="25">
        <f t="shared" si="2"/>
        <v>817118.90115808346</v>
      </c>
    </row>
    <row r="46" spans="1:29">
      <c r="A46" s="1" t="s">
        <v>79</v>
      </c>
      <c r="B46" s="1" t="s">
        <v>80</v>
      </c>
      <c r="C46" s="17"/>
      <c r="D46" s="2"/>
      <c r="E46" s="2"/>
      <c r="F46" s="2"/>
      <c r="G46" s="2">
        <v>0</v>
      </c>
      <c r="H46" s="2">
        <f t="shared" si="0"/>
        <v>0</v>
      </c>
      <c r="I46" s="2"/>
      <c r="J46" s="2"/>
      <c r="K46" s="2"/>
      <c r="L46" s="2"/>
      <c r="M46" s="2"/>
      <c r="N46" s="2"/>
      <c r="O46" s="3"/>
      <c r="P46" s="2"/>
      <c r="Q46" s="2"/>
      <c r="T46" s="21">
        <v>0</v>
      </c>
      <c r="U46" s="21"/>
      <c r="V46" s="21"/>
      <c r="W46" s="21">
        <v>0</v>
      </c>
      <c r="X46" s="25">
        <f t="shared" si="1"/>
        <v>0</v>
      </c>
      <c r="Y46" s="21">
        <v>0</v>
      </c>
      <c r="Z46" s="21"/>
      <c r="AA46" s="21"/>
      <c r="AB46" s="21">
        <v>0</v>
      </c>
      <c r="AC46" s="25">
        <f t="shared" si="2"/>
        <v>0</v>
      </c>
    </row>
    <row r="47" spans="1:29">
      <c r="A47" s="1" t="s">
        <v>81</v>
      </c>
      <c r="B47" s="1" t="s">
        <v>82</v>
      </c>
      <c r="C47" s="17">
        <v>5.71</v>
      </c>
      <c r="D47" s="2"/>
      <c r="E47" s="2"/>
      <c r="F47" s="2"/>
      <c r="G47" s="2">
        <v>487726.29</v>
      </c>
      <c r="H47" s="2">
        <f t="shared" si="0"/>
        <v>565274.77010999992</v>
      </c>
      <c r="I47" s="2"/>
      <c r="J47" s="2"/>
      <c r="K47" s="2"/>
      <c r="L47" s="2"/>
      <c r="M47" s="2"/>
      <c r="N47" s="2"/>
      <c r="O47" s="3"/>
      <c r="P47" s="2"/>
      <c r="Q47" s="2"/>
      <c r="T47" s="21">
        <v>9859469.8069919981</v>
      </c>
      <c r="U47" s="21">
        <v>1675595.8964166667</v>
      </c>
      <c r="V47" s="21">
        <v>36410.666666666664</v>
      </c>
      <c r="W47" s="21">
        <v>487726.29</v>
      </c>
      <c r="X47" s="25">
        <f t="shared" si="1"/>
        <v>12059202.660075329</v>
      </c>
      <c r="Y47" s="21">
        <v>9859469.8069919981</v>
      </c>
      <c r="Z47" s="21">
        <v>1675595.8964166667</v>
      </c>
      <c r="AA47" s="21">
        <v>36410.666666666664</v>
      </c>
      <c r="AB47" s="21">
        <v>487726.29</v>
      </c>
      <c r="AC47" s="25">
        <f t="shared" si="2"/>
        <v>12059202.660075329</v>
      </c>
    </row>
    <row r="48" spans="1:29">
      <c r="A48" s="1" t="s">
        <v>83</v>
      </c>
      <c r="B48" s="1" t="s">
        <v>84</v>
      </c>
      <c r="C48" s="17">
        <v>7.43</v>
      </c>
      <c r="D48" s="2"/>
      <c r="E48" s="2"/>
      <c r="F48" s="2"/>
      <c r="G48" s="2">
        <v>98746.77</v>
      </c>
      <c r="H48" s="2">
        <f t="shared" si="0"/>
        <v>114447.50643000001</v>
      </c>
      <c r="I48" s="2"/>
      <c r="J48" s="2"/>
      <c r="K48" s="2"/>
      <c r="L48" s="2"/>
      <c r="M48" s="2"/>
      <c r="N48" s="2"/>
      <c r="O48" s="3"/>
      <c r="P48" s="2"/>
      <c r="Q48" s="2"/>
      <c r="T48" s="21">
        <v>252625.16614800002</v>
      </c>
      <c r="U48" s="21"/>
      <c r="V48" s="21"/>
      <c r="W48" s="21">
        <v>98746.77</v>
      </c>
      <c r="X48" s="25">
        <f t="shared" si="1"/>
        <v>351371.93614800001</v>
      </c>
      <c r="Y48" s="21">
        <v>252625.16614800002</v>
      </c>
      <c r="Z48" s="21"/>
      <c r="AA48" s="21"/>
      <c r="AB48" s="21">
        <v>98746.77</v>
      </c>
      <c r="AC48" s="25">
        <f t="shared" si="2"/>
        <v>351371.93614800001</v>
      </c>
    </row>
    <row r="49" spans="1:29">
      <c r="A49" s="1" t="s">
        <v>85</v>
      </c>
      <c r="B49" s="1" t="s">
        <v>86</v>
      </c>
      <c r="C49" s="17">
        <v>2.7</v>
      </c>
      <c r="D49" s="2"/>
      <c r="E49" s="2"/>
      <c r="F49" s="2"/>
      <c r="G49" s="2">
        <v>31769.599999999999</v>
      </c>
      <c r="H49" s="2">
        <f t="shared" si="0"/>
        <v>36820.966399999998</v>
      </c>
      <c r="I49" s="2"/>
      <c r="J49" s="2"/>
      <c r="K49" s="2"/>
      <c r="L49" s="2"/>
      <c r="M49" s="2"/>
      <c r="N49" s="2"/>
      <c r="O49" s="3"/>
      <c r="P49" s="2"/>
      <c r="Q49" s="2"/>
      <c r="T49" s="21">
        <v>184905.48169799999</v>
      </c>
      <c r="U49" s="21"/>
      <c r="V49" s="21">
        <v>182053.33333333334</v>
      </c>
      <c r="W49" s="21">
        <v>31769.599999999999</v>
      </c>
      <c r="X49" s="25">
        <f t="shared" si="1"/>
        <v>398728.41503133334</v>
      </c>
      <c r="Y49" s="21">
        <v>184905.48169799999</v>
      </c>
      <c r="Z49" s="21"/>
      <c r="AA49" s="21">
        <v>182053.33333333334</v>
      </c>
      <c r="AB49" s="21">
        <v>31769.599999999999</v>
      </c>
      <c r="AC49" s="25">
        <f t="shared" si="2"/>
        <v>398728.41503133334</v>
      </c>
    </row>
    <row r="50" spans="1:29" ht="30">
      <c r="A50" s="1" t="s">
        <v>87</v>
      </c>
      <c r="B50" s="14" t="s">
        <v>88</v>
      </c>
      <c r="C50" s="18"/>
      <c r="D50" s="2"/>
      <c r="E50" s="2"/>
      <c r="F50" s="2"/>
      <c r="G50" s="2">
        <v>18876.689999999999</v>
      </c>
      <c r="H50" s="2">
        <f t="shared" si="0"/>
        <v>21878.083709999999</v>
      </c>
      <c r="I50" s="2"/>
      <c r="J50" s="2"/>
      <c r="K50" s="2"/>
      <c r="L50" s="2"/>
      <c r="M50" s="2"/>
      <c r="N50" s="2"/>
      <c r="O50" s="3"/>
      <c r="P50" s="2"/>
      <c r="Q50" s="2"/>
      <c r="T50" s="21">
        <v>0</v>
      </c>
      <c r="U50" s="21">
        <v>1477324.8</v>
      </c>
      <c r="V50" s="21"/>
      <c r="W50" s="21">
        <v>18876.689999999999</v>
      </c>
      <c r="X50" s="25">
        <f t="shared" si="1"/>
        <v>1496201.49</v>
      </c>
      <c r="Y50" s="21">
        <v>0</v>
      </c>
      <c r="Z50" s="21">
        <v>1477324.8</v>
      </c>
      <c r="AA50" s="21"/>
      <c r="AB50" s="21">
        <v>18876.689999999999</v>
      </c>
      <c r="AC50" s="25">
        <f t="shared" si="2"/>
        <v>1496201.49</v>
      </c>
    </row>
    <row r="51" spans="1:29">
      <c r="A51" s="1" t="s">
        <v>89</v>
      </c>
      <c r="B51" s="1" t="s">
        <v>90</v>
      </c>
      <c r="C51" s="17">
        <v>2.7</v>
      </c>
      <c r="D51" s="2"/>
      <c r="E51" s="2"/>
      <c r="F51" s="2"/>
      <c r="G51" s="2">
        <v>206003.81</v>
      </c>
      <c r="H51" s="2">
        <f t="shared" si="0"/>
        <v>238758.41579</v>
      </c>
      <c r="I51" s="2"/>
      <c r="J51" s="2"/>
      <c r="K51" s="2"/>
      <c r="L51" s="2"/>
      <c r="M51" s="2"/>
      <c r="N51" s="2"/>
      <c r="O51" s="3"/>
      <c r="P51" s="2"/>
      <c r="Q51" s="2"/>
      <c r="T51" s="21">
        <v>635264.25046000001</v>
      </c>
      <c r="U51" s="21"/>
      <c r="V51" s="21"/>
      <c r="W51" s="21">
        <v>206003.81</v>
      </c>
      <c r="X51" s="25">
        <f t="shared" si="1"/>
        <v>841268.06046000007</v>
      </c>
      <c r="Y51" s="21">
        <v>635264.25046000001</v>
      </c>
      <c r="Z51" s="21"/>
      <c r="AA51" s="21"/>
      <c r="AB51" s="21">
        <v>206003.81</v>
      </c>
      <c r="AC51" s="25">
        <f t="shared" si="2"/>
        <v>841268.06046000007</v>
      </c>
    </row>
    <row r="52" spans="1:29">
      <c r="A52" s="1" t="s">
        <v>91</v>
      </c>
      <c r="B52" s="1" t="s">
        <v>92</v>
      </c>
      <c r="C52" s="17">
        <v>2.7</v>
      </c>
      <c r="D52" s="2"/>
      <c r="E52" s="2"/>
      <c r="F52" s="2"/>
      <c r="G52" s="2">
        <v>271467.07</v>
      </c>
      <c r="H52" s="2">
        <f t="shared" si="0"/>
        <v>314630.33413000003</v>
      </c>
      <c r="I52" s="2"/>
      <c r="J52" s="2"/>
      <c r="K52" s="2"/>
      <c r="L52" s="2"/>
      <c r="M52" s="2"/>
      <c r="N52" s="2"/>
      <c r="O52" s="3"/>
      <c r="P52" s="2"/>
      <c r="Q52" s="2"/>
      <c r="T52" s="21">
        <v>972414.89312000002</v>
      </c>
      <c r="U52" s="21"/>
      <c r="V52" s="21"/>
      <c r="W52" s="21">
        <v>271467.07</v>
      </c>
      <c r="X52" s="25">
        <f t="shared" si="1"/>
        <v>1243881.96312</v>
      </c>
      <c r="Y52" s="21">
        <v>972414.89312000002</v>
      </c>
      <c r="Z52" s="21"/>
      <c r="AA52" s="21"/>
      <c r="AB52" s="21">
        <v>271467.07</v>
      </c>
      <c r="AC52" s="25">
        <f t="shared" si="2"/>
        <v>1243881.96312</v>
      </c>
    </row>
    <row r="53" spans="1:29" ht="14.25" customHeight="1">
      <c r="A53" s="1" t="s">
        <v>93</v>
      </c>
      <c r="B53" s="1" t="s">
        <v>94</v>
      </c>
      <c r="C53" s="17"/>
      <c r="D53" s="2"/>
      <c r="E53" s="2"/>
      <c r="F53" s="2"/>
      <c r="G53" s="2">
        <v>420577.58</v>
      </c>
      <c r="H53" s="2">
        <f t="shared" si="0"/>
        <v>487449.41522000002</v>
      </c>
      <c r="I53" s="2"/>
      <c r="J53" s="2"/>
      <c r="K53" s="2"/>
      <c r="L53" s="2"/>
      <c r="M53" s="2"/>
      <c r="N53" s="2"/>
      <c r="O53" s="3"/>
      <c r="P53" s="2"/>
      <c r="Q53" s="2"/>
      <c r="T53" s="21">
        <v>32024.75</v>
      </c>
      <c r="U53" s="21"/>
      <c r="V53" s="21"/>
      <c r="W53" s="21">
        <v>420577.58</v>
      </c>
      <c r="X53" s="25">
        <f t="shared" si="1"/>
        <v>452602.33</v>
      </c>
      <c r="Y53" s="21">
        <v>32024.75</v>
      </c>
      <c r="Z53" s="21"/>
      <c r="AA53" s="21"/>
      <c r="AB53" s="21">
        <v>420577.58</v>
      </c>
      <c r="AC53" s="25">
        <f t="shared" si="2"/>
        <v>452602.33</v>
      </c>
    </row>
    <row r="54" spans="1:29">
      <c r="A54" s="1" t="s">
        <v>95</v>
      </c>
      <c r="B54" s="1" t="s">
        <v>96</v>
      </c>
      <c r="C54" s="17"/>
      <c r="D54" s="2"/>
      <c r="E54" s="2"/>
      <c r="F54" s="2"/>
      <c r="G54" s="2">
        <v>0</v>
      </c>
      <c r="H54" s="2">
        <f t="shared" si="0"/>
        <v>0</v>
      </c>
      <c r="I54" s="2"/>
      <c r="J54" s="2"/>
      <c r="K54" s="2"/>
      <c r="L54" s="2"/>
      <c r="M54" s="2"/>
      <c r="N54" s="2"/>
      <c r="O54" s="3"/>
      <c r="P54" s="2"/>
      <c r="Q54" s="2"/>
      <c r="T54" s="21">
        <v>0</v>
      </c>
      <c r="U54" s="21"/>
      <c r="V54" s="21"/>
      <c r="W54" s="21">
        <v>0</v>
      </c>
      <c r="X54" s="25">
        <f t="shared" si="1"/>
        <v>0</v>
      </c>
      <c r="Y54" s="21">
        <v>0</v>
      </c>
      <c r="Z54" s="21"/>
      <c r="AA54" s="21"/>
      <c r="AB54" s="21">
        <v>0</v>
      </c>
      <c r="AC54" s="25">
        <f t="shared" si="2"/>
        <v>0</v>
      </c>
    </row>
    <row r="55" spans="1:29">
      <c r="A55" s="1" t="s">
        <v>97</v>
      </c>
      <c r="B55" s="1" t="s">
        <v>98</v>
      </c>
      <c r="C55" s="17">
        <v>3.18</v>
      </c>
      <c r="D55" s="2"/>
      <c r="E55" s="2"/>
      <c r="F55" s="2"/>
      <c r="G55" s="2">
        <v>5708.02</v>
      </c>
      <c r="H55" s="2">
        <f t="shared" si="0"/>
        <v>6615.5951800000003</v>
      </c>
      <c r="I55" s="2"/>
      <c r="J55" s="2"/>
      <c r="K55" s="2"/>
      <c r="L55" s="2"/>
      <c r="M55" s="2"/>
      <c r="N55" s="2"/>
      <c r="O55" s="3"/>
      <c r="P55" s="2"/>
      <c r="Q55" s="2"/>
      <c r="S55" s="9"/>
      <c r="T55" s="21">
        <v>932957.88284999994</v>
      </c>
      <c r="U55" s="21">
        <v>75354.68266666666</v>
      </c>
      <c r="V55" s="21"/>
      <c r="W55" s="21">
        <v>5708.02</v>
      </c>
      <c r="X55" s="25">
        <f t="shared" si="1"/>
        <v>1014020.5855166666</v>
      </c>
      <c r="Y55" s="21">
        <v>932957.88284999994</v>
      </c>
      <c r="Z55" s="21">
        <v>75354.68266666666</v>
      </c>
      <c r="AA55" s="21"/>
      <c r="AB55" s="21">
        <v>5708.02</v>
      </c>
      <c r="AC55" s="25">
        <f t="shared" si="2"/>
        <v>1014020.5855166666</v>
      </c>
    </row>
    <row r="56" spans="1:29">
      <c r="A56" s="1" t="s">
        <v>99</v>
      </c>
      <c r="B56" s="1" t="s">
        <v>100</v>
      </c>
      <c r="C56" s="17">
        <v>2.7</v>
      </c>
      <c r="D56" s="2"/>
      <c r="E56" s="2"/>
      <c r="F56" s="2"/>
      <c r="G56" s="2">
        <v>0</v>
      </c>
      <c r="H56" s="2">
        <f t="shared" si="0"/>
        <v>0</v>
      </c>
      <c r="I56" s="2"/>
      <c r="J56" s="2"/>
      <c r="K56" s="2"/>
      <c r="L56" s="2"/>
      <c r="M56" s="2"/>
      <c r="N56" s="2"/>
      <c r="O56" s="3"/>
      <c r="P56" s="2"/>
      <c r="Q56" s="2"/>
      <c r="T56" s="21">
        <v>142712.60849999997</v>
      </c>
      <c r="U56" s="21"/>
      <c r="V56" s="21"/>
      <c r="W56" s="21">
        <v>0</v>
      </c>
      <c r="X56" s="25">
        <f t="shared" si="1"/>
        <v>142712.60849999997</v>
      </c>
      <c r="Y56" s="21">
        <v>142712.60849999997</v>
      </c>
      <c r="Z56" s="21"/>
      <c r="AA56" s="21"/>
      <c r="AB56" s="21">
        <v>0</v>
      </c>
      <c r="AC56" s="25">
        <f t="shared" si="2"/>
        <v>142712.60849999997</v>
      </c>
    </row>
    <row r="57" spans="1:29">
      <c r="A57" s="1" t="s">
        <v>101</v>
      </c>
      <c r="B57" s="1" t="s">
        <v>102</v>
      </c>
      <c r="C57" s="17"/>
      <c r="D57" s="2"/>
      <c r="E57" s="2"/>
      <c r="F57" s="2"/>
      <c r="G57" s="2">
        <v>363931.55</v>
      </c>
      <c r="H57" s="2">
        <f t="shared" si="0"/>
        <v>421796.66645000002</v>
      </c>
      <c r="I57" s="2"/>
      <c r="J57" s="2"/>
      <c r="K57" s="2"/>
      <c r="L57" s="2"/>
      <c r="M57" s="2"/>
      <c r="N57" s="2"/>
      <c r="O57" s="3"/>
      <c r="P57" s="2"/>
      <c r="Q57" s="2"/>
      <c r="T57" s="21">
        <v>0</v>
      </c>
      <c r="U57" s="21"/>
      <c r="V57" s="21"/>
      <c r="W57" s="21">
        <v>363931.55</v>
      </c>
      <c r="X57" s="25">
        <f t="shared" si="1"/>
        <v>363931.55</v>
      </c>
      <c r="Y57" s="21">
        <v>0</v>
      </c>
      <c r="Z57" s="21"/>
      <c r="AA57" s="21"/>
      <c r="AB57" s="21">
        <v>363931.55</v>
      </c>
      <c r="AC57" s="25">
        <f t="shared" si="2"/>
        <v>363931.55</v>
      </c>
    </row>
    <row r="58" spans="1:29">
      <c r="A58" s="1" t="s">
        <v>103</v>
      </c>
      <c r="B58" s="1" t="s">
        <v>104</v>
      </c>
      <c r="C58" s="17">
        <v>2.7</v>
      </c>
      <c r="D58" s="2"/>
      <c r="E58" s="2"/>
      <c r="F58" s="2"/>
      <c r="G58" s="2">
        <v>33502.65</v>
      </c>
      <c r="H58" s="2">
        <f t="shared" si="0"/>
        <v>38829.571349999998</v>
      </c>
      <c r="I58" s="2"/>
      <c r="J58" s="2"/>
      <c r="K58" s="2"/>
      <c r="L58" s="2"/>
      <c r="M58" s="2"/>
      <c r="N58" s="2"/>
      <c r="O58" s="3"/>
      <c r="P58" s="2"/>
      <c r="Q58" s="2"/>
      <c r="T58" s="21">
        <v>325614.79659599997</v>
      </c>
      <c r="U58" s="21"/>
      <c r="V58" s="21"/>
      <c r="W58" s="21">
        <v>33502.65</v>
      </c>
      <c r="X58" s="25">
        <f t="shared" si="1"/>
        <v>359117.44659599999</v>
      </c>
      <c r="Y58" s="21">
        <v>325614.79659599997</v>
      </c>
      <c r="Z58" s="21"/>
      <c r="AA58" s="21"/>
      <c r="AB58" s="21">
        <v>33502.65</v>
      </c>
      <c r="AC58" s="25">
        <f t="shared" si="2"/>
        <v>359117.44659599999</v>
      </c>
    </row>
    <row r="59" spans="1:29">
      <c r="A59" s="1" t="s">
        <v>105</v>
      </c>
      <c r="B59" s="1" t="s">
        <v>106</v>
      </c>
      <c r="C59" s="17"/>
      <c r="D59" s="2"/>
      <c r="E59" s="2"/>
      <c r="F59" s="2"/>
      <c r="G59" s="2">
        <v>8688.26</v>
      </c>
      <c r="H59" s="2">
        <f t="shared" si="0"/>
        <v>10069.69334</v>
      </c>
      <c r="I59" s="2"/>
      <c r="J59" s="2"/>
      <c r="K59" s="2"/>
      <c r="L59" s="2"/>
      <c r="M59" s="2"/>
      <c r="N59" s="2"/>
      <c r="O59" s="3"/>
      <c r="P59" s="2"/>
      <c r="Q59" s="2"/>
      <c r="T59" s="21">
        <v>0</v>
      </c>
      <c r="U59" s="21"/>
      <c r="V59" s="21"/>
      <c r="W59" s="21">
        <v>8688.26</v>
      </c>
      <c r="X59" s="25">
        <f t="shared" si="1"/>
        <v>8688.26</v>
      </c>
      <c r="Y59" s="21">
        <v>0</v>
      </c>
      <c r="Z59" s="21"/>
      <c r="AA59" s="21"/>
      <c r="AB59" s="21">
        <v>8688.26</v>
      </c>
      <c r="AC59" s="25">
        <f t="shared" si="2"/>
        <v>8688.26</v>
      </c>
    </row>
    <row r="60" spans="1:29">
      <c r="A60" s="1" t="s">
        <v>107</v>
      </c>
      <c r="B60" s="1" t="s">
        <v>108</v>
      </c>
      <c r="C60" s="17"/>
      <c r="D60" s="2"/>
      <c r="E60" s="2"/>
      <c r="F60" s="2"/>
      <c r="G60" s="2">
        <v>73414.67</v>
      </c>
      <c r="H60" s="2">
        <f t="shared" si="0"/>
        <v>85087.602530000004</v>
      </c>
      <c r="I60" s="2"/>
      <c r="J60" s="2"/>
      <c r="K60" s="2"/>
      <c r="L60" s="2"/>
      <c r="M60" s="2"/>
      <c r="N60" s="2"/>
      <c r="O60" s="3"/>
      <c r="P60" s="2"/>
      <c r="Q60" s="2"/>
      <c r="T60" s="21">
        <v>0</v>
      </c>
      <c r="U60" s="21"/>
      <c r="V60" s="21"/>
      <c r="W60" s="21">
        <v>73414.67</v>
      </c>
      <c r="X60" s="25">
        <f t="shared" si="1"/>
        <v>73414.67</v>
      </c>
      <c r="Y60" s="21">
        <v>0</v>
      </c>
      <c r="Z60" s="21"/>
      <c r="AA60" s="21"/>
      <c r="AB60" s="21">
        <v>73414.67</v>
      </c>
      <c r="AC60" s="25">
        <f t="shared" si="2"/>
        <v>73414.67</v>
      </c>
    </row>
    <row r="61" spans="1:29">
      <c r="A61" s="1" t="s">
        <v>109</v>
      </c>
      <c r="B61" s="1" t="s">
        <v>110</v>
      </c>
      <c r="C61" s="17">
        <v>2.83</v>
      </c>
      <c r="D61" s="2"/>
      <c r="E61" s="2"/>
      <c r="F61" s="2"/>
      <c r="G61" s="2">
        <v>197199.99</v>
      </c>
      <c r="H61" s="2">
        <f t="shared" si="0"/>
        <v>228554.78840999998</v>
      </c>
      <c r="I61" s="2"/>
      <c r="J61" s="2"/>
      <c r="K61" s="2"/>
      <c r="L61" s="2"/>
      <c r="M61" s="2"/>
      <c r="N61" s="2"/>
      <c r="O61" s="3"/>
      <c r="P61" s="2"/>
      <c r="Q61" s="2"/>
      <c r="S61" s="9"/>
      <c r="T61" s="21">
        <v>1051388.3528399998</v>
      </c>
      <c r="U61" s="21"/>
      <c r="V61" s="21"/>
      <c r="W61" s="21">
        <v>197199.99</v>
      </c>
      <c r="X61" s="25">
        <f t="shared" si="1"/>
        <v>1248588.3428399998</v>
      </c>
      <c r="Y61" s="21">
        <v>1051388.3528399998</v>
      </c>
      <c r="Z61" s="21"/>
      <c r="AA61" s="21"/>
      <c r="AB61" s="21">
        <v>197199.99</v>
      </c>
      <c r="AC61" s="25">
        <f t="shared" si="2"/>
        <v>1248588.3428399998</v>
      </c>
    </row>
    <row r="62" spans="1:29">
      <c r="A62" s="1" t="s">
        <v>111</v>
      </c>
      <c r="B62" s="1" t="s">
        <v>112</v>
      </c>
      <c r="C62" s="17">
        <v>2.89</v>
      </c>
      <c r="D62" s="2"/>
      <c r="E62" s="2"/>
      <c r="F62" s="2"/>
      <c r="G62" s="2">
        <v>242418.64</v>
      </c>
      <c r="H62" s="2">
        <f t="shared" si="0"/>
        <v>280963.20376</v>
      </c>
      <c r="I62" s="2"/>
      <c r="J62" s="2"/>
      <c r="K62" s="2"/>
      <c r="L62" s="2"/>
      <c r="M62" s="2"/>
      <c r="N62" s="2"/>
      <c r="O62" s="3"/>
      <c r="P62" s="2"/>
      <c r="Q62" s="2"/>
      <c r="T62" s="21">
        <v>4636216.4992000004</v>
      </c>
      <c r="U62" s="21">
        <v>88459.452000000005</v>
      </c>
      <c r="V62" s="21"/>
      <c r="W62" s="21">
        <v>242418.64</v>
      </c>
      <c r="X62" s="25">
        <f t="shared" si="1"/>
        <v>4967094.5911999997</v>
      </c>
      <c r="Y62" s="21">
        <v>4636216.4992000004</v>
      </c>
      <c r="Z62" s="21">
        <v>88459.452000000005</v>
      </c>
      <c r="AA62" s="21"/>
      <c r="AB62" s="21">
        <v>242418.64</v>
      </c>
      <c r="AC62" s="25">
        <f t="shared" si="2"/>
        <v>4967094.5911999997</v>
      </c>
    </row>
    <row r="63" spans="1:29">
      <c r="A63" s="1" t="s">
        <v>113</v>
      </c>
      <c r="B63" s="1" t="s">
        <v>114</v>
      </c>
      <c r="C63" s="17"/>
      <c r="D63" s="2"/>
      <c r="E63" s="2"/>
      <c r="F63" s="2"/>
      <c r="G63" s="2">
        <v>427482.66</v>
      </c>
      <c r="H63" s="2">
        <f t="shared" si="0"/>
        <v>495452.40293999994</v>
      </c>
      <c r="I63" s="2"/>
      <c r="J63" s="2"/>
      <c r="K63" s="2"/>
      <c r="L63" s="2"/>
      <c r="M63" s="2"/>
      <c r="N63" s="2"/>
      <c r="O63" s="3"/>
      <c r="P63" s="2"/>
      <c r="Q63" s="2"/>
      <c r="T63" s="21">
        <v>0</v>
      </c>
      <c r="U63" s="21"/>
      <c r="V63" s="21"/>
      <c r="W63" s="21">
        <v>427482.66</v>
      </c>
      <c r="X63" s="25">
        <f t="shared" si="1"/>
        <v>427482.66</v>
      </c>
      <c r="Y63" s="21">
        <v>0</v>
      </c>
      <c r="Z63" s="21"/>
      <c r="AA63" s="21"/>
      <c r="AB63" s="21">
        <v>427482.66</v>
      </c>
      <c r="AC63" s="25">
        <f t="shared" si="2"/>
        <v>427482.66</v>
      </c>
    </row>
    <row r="64" spans="1:29">
      <c r="A64" s="1" t="s">
        <v>115</v>
      </c>
      <c r="B64" s="1" t="s">
        <v>116</v>
      </c>
      <c r="C64" s="17"/>
      <c r="D64" s="2"/>
      <c r="E64" s="2"/>
      <c r="F64" s="2"/>
      <c r="G64" s="2">
        <v>362782.52</v>
      </c>
      <c r="H64" s="2">
        <f t="shared" si="0"/>
        <v>420464.94068</v>
      </c>
      <c r="I64" s="2"/>
      <c r="J64" s="2"/>
      <c r="K64" s="2"/>
      <c r="L64" s="2"/>
      <c r="M64" s="2"/>
      <c r="N64" s="2"/>
      <c r="O64" s="3"/>
      <c r="P64" s="2"/>
      <c r="Q64" s="2"/>
      <c r="T64" s="21">
        <v>0</v>
      </c>
      <c r="U64" s="21"/>
      <c r="V64" s="21"/>
      <c r="W64" s="21">
        <v>362782.52</v>
      </c>
      <c r="X64" s="25">
        <f t="shared" si="1"/>
        <v>362782.52</v>
      </c>
      <c r="Y64" s="21">
        <v>0</v>
      </c>
      <c r="Z64" s="21"/>
      <c r="AA64" s="21"/>
      <c r="AB64" s="21">
        <v>362782.52</v>
      </c>
      <c r="AC64" s="25">
        <f t="shared" si="2"/>
        <v>362782.52</v>
      </c>
    </row>
    <row r="65" spans="1:29">
      <c r="A65" s="1" t="s">
        <v>117</v>
      </c>
      <c r="B65" s="1" t="s">
        <v>118</v>
      </c>
      <c r="C65" s="17"/>
      <c r="D65" s="2"/>
      <c r="E65" s="2"/>
      <c r="F65" s="2"/>
      <c r="G65" s="2">
        <v>77525</v>
      </c>
      <c r="H65" s="2">
        <f t="shared" si="0"/>
        <v>89851.475000000006</v>
      </c>
      <c r="I65" s="2"/>
      <c r="J65" s="2"/>
      <c r="K65" s="2"/>
      <c r="L65" s="2"/>
      <c r="M65" s="2"/>
      <c r="N65" s="2"/>
      <c r="O65" s="3"/>
      <c r="P65" s="2"/>
      <c r="Q65" s="2"/>
      <c r="T65" s="21">
        <v>0</v>
      </c>
      <c r="U65" s="21"/>
      <c r="V65" s="21"/>
      <c r="W65" s="21">
        <v>77525</v>
      </c>
      <c r="X65" s="25">
        <f t="shared" si="1"/>
        <v>77525</v>
      </c>
      <c r="Y65" s="21">
        <v>0</v>
      </c>
      <c r="Z65" s="21"/>
      <c r="AA65" s="21"/>
      <c r="AB65" s="21">
        <v>77525</v>
      </c>
      <c r="AC65" s="25">
        <f t="shared" si="2"/>
        <v>77525</v>
      </c>
    </row>
    <row r="66" spans="1:29">
      <c r="A66" s="1" t="s">
        <v>119</v>
      </c>
      <c r="B66" s="1" t="s">
        <v>120</v>
      </c>
      <c r="C66" s="17"/>
      <c r="D66" s="2"/>
      <c r="E66" s="2"/>
      <c r="F66" s="2"/>
      <c r="G66" s="2">
        <v>0</v>
      </c>
      <c r="H66" s="2">
        <f t="shared" si="0"/>
        <v>0</v>
      </c>
      <c r="I66" s="2"/>
      <c r="J66" s="2"/>
      <c r="K66" s="2"/>
      <c r="L66" s="2"/>
      <c r="M66" s="2"/>
      <c r="N66" s="2"/>
      <c r="O66" s="3"/>
      <c r="P66" s="2"/>
      <c r="Q66" s="2"/>
      <c r="T66" s="21">
        <v>0</v>
      </c>
      <c r="U66" s="21"/>
      <c r="V66" s="21"/>
      <c r="W66" s="21">
        <v>0</v>
      </c>
      <c r="X66" s="25">
        <f t="shared" si="1"/>
        <v>0</v>
      </c>
      <c r="Y66" s="21">
        <v>0</v>
      </c>
      <c r="Z66" s="21"/>
      <c r="AA66" s="21"/>
      <c r="AB66" s="21">
        <v>0</v>
      </c>
      <c r="AC66" s="25">
        <f t="shared" si="2"/>
        <v>0</v>
      </c>
    </row>
    <row r="67" spans="1:29">
      <c r="A67" s="1" t="s">
        <v>121</v>
      </c>
      <c r="B67" s="1" t="s">
        <v>122</v>
      </c>
      <c r="C67" s="17">
        <v>2.7</v>
      </c>
      <c r="D67" s="2"/>
      <c r="E67" s="2"/>
      <c r="F67" s="2"/>
      <c r="G67" s="2">
        <v>2364.16</v>
      </c>
      <c r="H67" s="2">
        <f t="shared" si="0"/>
        <v>2740.0614399999999</v>
      </c>
      <c r="I67" s="2"/>
      <c r="J67" s="2"/>
      <c r="K67" s="2"/>
      <c r="L67" s="2"/>
      <c r="M67" s="2"/>
      <c r="N67" s="2"/>
      <c r="O67" s="3"/>
      <c r="P67" s="2"/>
      <c r="Q67" s="2"/>
      <c r="T67" s="21">
        <v>438326.10272000008</v>
      </c>
      <c r="U67" s="21"/>
      <c r="V67" s="21"/>
      <c r="W67" s="21">
        <v>2364.16</v>
      </c>
      <c r="X67" s="25">
        <f t="shared" si="1"/>
        <v>440690.26272000006</v>
      </c>
      <c r="Y67" s="21">
        <v>438326.10272000008</v>
      </c>
      <c r="Z67" s="21"/>
      <c r="AA67" s="21"/>
      <c r="AB67" s="21">
        <v>2364.16</v>
      </c>
      <c r="AC67" s="25">
        <f t="shared" si="2"/>
        <v>440690.26272000006</v>
      </c>
    </row>
    <row r="68" spans="1:29">
      <c r="A68" s="1" t="s">
        <v>123</v>
      </c>
      <c r="B68" s="1" t="s">
        <v>124</v>
      </c>
      <c r="C68" s="17"/>
      <c r="D68" s="2"/>
      <c r="E68" s="2"/>
      <c r="F68" s="2"/>
      <c r="G68" s="2">
        <v>79809.84</v>
      </c>
      <c r="H68" s="2">
        <f t="shared" si="0"/>
        <v>92499.604559999992</v>
      </c>
      <c r="I68" s="2"/>
      <c r="J68" s="2"/>
      <c r="K68" s="2"/>
      <c r="L68" s="2"/>
      <c r="M68" s="2"/>
      <c r="N68" s="2"/>
      <c r="O68" s="3"/>
      <c r="P68" s="2"/>
      <c r="Q68" s="2"/>
      <c r="T68" s="21">
        <v>0</v>
      </c>
      <c r="U68" s="21"/>
      <c r="V68" s="21"/>
      <c r="W68" s="21">
        <v>79809.84</v>
      </c>
      <c r="X68" s="25">
        <f t="shared" si="1"/>
        <v>79809.84</v>
      </c>
      <c r="Y68" s="21">
        <v>0</v>
      </c>
      <c r="Z68" s="21"/>
      <c r="AA68" s="21"/>
      <c r="AB68" s="21">
        <v>79809.84</v>
      </c>
      <c r="AC68" s="25">
        <f t="shared" si="2"/>
        <v>79809.84</v>
      </c>
    </row>
    <row r="69" spans="1:29">
      <c r="A69" s="1" t="s">
        <v>125</v>
      </c>
      <c r="B69" s="1" t="s">
        <v>126</v>
      </c>
      <c r="C69" s="17">
        <v>2.7</v>
      </c>
      <c r="D69" s="2"/>
      <c r="E69" s="2"/>
      <c r="F69" s="2"/>
      <c r="G69" s="2">
        <v>2531.04</v>
      </c>
      <c r="H69" s="2">
        <f t="shared" si="0"/>
        <v>2933.4753599999999</v>
      </c>
      <c r="I69" s="2"/>
      <c r="J69" s="2"/>
      <c r="K69" s="2"/>
      <c r="L69" s="2"/>
      <c r="M69" s="2"/>
      <c r="N69" s="2"/>
      <c r="O69" s="3"/>
      <c r="P69" s="2"/>
      <c r="Q69" s="2"/>
      <c r="T69" s="21">
        <v>558423.50886000006</v>
      </c>
      <c r="U69" s="21"/>
      <c r="V69" s="21"/>
      <c r="W69" s="21">
        <v>2531.04</v>
      </c>
      <c r="X69" s="25">
        <f t="shared" si="1"/>
        <v>560954.5488600001</v>
      </c>
      <c r="Y69" s="21">
        <v>558423.50886000006</v>
      </c>
      <c r="Z69" s="21"/>
      <c r="AA69" s="21"/>
      <c r="AB69" s="21">
        <v>2531.04</v>
      </c>
      <c r="AC69" s="25">
        <f t="shared" si="2"/>
        <v>560954.5488600001</v>
      </c>
    </row>
    <row r="70" spans="1:29">
      <c r="A70" s="1" t="s">
        <v>127</v>
      </c>
      <c r="B70" s="1" t="s">
        <v>128</v>
      </c>
      <c r="C70" s="17"/>
      <c r="D70" s="2"/>
      <c r="E70" s="2"/>
      <c r="F70" s="2"/>
      <c r="G70" s="2">
        <v>0</v>
      </c>
      <c r="H70" s="2">
        <f t="shared" si="0"/>
        <v>0</v>
      </c>
      <c r="I70" s="2"/>
      <c r="J70" s="2"/>
      <c r="K70" s="2"/>
      <c r="L70" s="2"/>
      <c r="M70" s="2"/>
      <c r="N70" s="2"/>
      <c r="O70" s="3"/>
      <c r="P70" s="2"/>
      <c r="Q70" s="2"/>
      <c r="T70" s="21">
        <v>0</v>
      </c>
      <c r="U70" s="21"/>
      <c r="V70" s="21"/>
      <c r="W70" s="21">
        <v>0</v>
      </c>
      <c r="X70" s="25">
        <f t="shared" si="1"/>
        <v>0</v>
      </c>
      <c r="Y70" s="21">
        <v>0</v>
      </c>
      <c r="Z70" s="21"/>
      <c r="AA70" s="21"/>
      <c r="AB70" s="21">
        <v>0</v>
      </c>
      <c r="AC70" s="25">
        <f t="shared" si="2"/>
        <v>0</v>
      </c>
    </row>
    <row r="71" spans="1:29">
      <c r="A71" s="1" t="s">
        <v>129</v>
      </c>
      <c r="B71" s="1" t="s">
        <v>130</v>
      </c>
      <c r="C71" s="17"/>
      <c r="D71" s="2"/>
      <c r="E71" s="2"/>
      <c r="F71" s="2"/>
      <c r="G71" s="2">
        <v>223839.42</v>
      </c>
      <c r="H71" s="2">
        <f t="shared" si="0"/>
        <v>259429.88778000002</v>
      </c>
      <c r="I71" s="2"/>
      <c r="J71" s="2"/>
      <c r="K71" s="2"/>
      <c r="L71" s="2"/>
      <c r="M71" s="2"/>
      <c r="N71" s="2"/>
      <c r="O71" s="3"/>
      <c r="P71" s="2"/>
      <c r="Q71" s="2"/>
      <c r="T71" s="21">
        <v>0</v>
      </c>
      <c r="U71" s="21"/>
      <c r="V71" s="21"/>
      <c r="W71" s="21">
        <v>223839.42</v>
      </c>
      <c r="X71" s="25">
        <f t="shared" si="1"/>
        <v>223839.42</v>
      </c>
      <c r="Y71" s="21">
        <v>0</v>
      </c>
      <c r="Z71" s="21"/>
      <c r="AA71" s="21"/>
      <c r="AB71" s="21">
        <v>223839.42</v>
      </c>
      <c r="AC71" s="25">
        <f t="shared" si="2"/>
        <v>223839.42</v>
      </c>
    </row>
    <row r="72" spans="1:29">
      <c r="A72" s="1" t="s">
        <v>131</v>
      </c>
      <c r="B72" s="1" t="s">
        <v>132</v>
      </c>
      <c r="C72" s="17">
        <v>5.87</v>
      </c>
      <c r="D72" s="2"/>
      <c r="E72" s="2"/>
      <c r="F72" s="2"/>
      <c r="G72" s="2">
        <v>110255.32</v>
      </c>
      <c r="H72" s="2">
        <f t="shared" ref="H72:H107" si="3">+G72+15.9%*G72</f>
        <v>127785.91588000002</v>
      </c>
      <c r="I72" s="2"/>
      <c r="J72" s="2"/>
      <c r="K72" s="2"/>
      <c r="L72" s="2"/>
      <c r="M72" s="2"/>
      <c r="N72" s="2"/>
      <c r="O72" s="3"/>
      <c r="P72" s="2"/>
      <c r="Q72" s="2"/>
      <c r="T72" s="21">
        <v>1132427.1504000002</v>
      </c>
      <c r="U72" s="21">
        <v>168747.45333333334</v>
      </c>
      <c r="V72" s="21"/>
      <c r="W72" s="21">
        <v>110255.32</v>
      </c>
      <c r="X72" s="25">
        <f t="shared" ref="X72:X107" si="4">+T72+U72+V72+W72</f>
        <v>1411429.9237333336</v>
      </c>
      <c r="Y72" s="21">
        <v>1132427.1504000002</v>
      </c>
      <c r="Z72" s="21">
        <v>168747.45333333334</v>
      </c>
      <c r="AA72" s="21"/>
      <c r="AB72" s="21">
        <v>110255.32</v>
      </c>
      <c r="AC72" s="25">
        <f t="shared" ref="AC72:AC107" si="5">+Y72+Z72+AA72+AB72</f>
        <v>1411429.9237333336</v>
      </c>
    </row>
    <row r="73" spans="1:29">
      <c r="A73" s="1" t="s">
        <v>133</v>
      </c>
      <c r="B73" s="1" t="s">
        <v>134</v>
      </c>
      <c r="C73" s="17">
        <v>4.24</v>
      </c>
      <c r="D73" s="2"/>
      <c r="E73" s="2"/>
      <c r="F73" s="2"/>
      <c r="G73" s="2">
        <v>163314.38</v>
      </c>
      <c r="H73" s="2">
        <f t="shared" si="3"/>
        <v>189281.36642000001</v>
      </c>
      <c r="I73" s="2"/>
      <c r="J73" s="2"/>
      <c r="K73" s="2"/>
      <c r="L73" s="2"/>
      <c r="M73" s="2"/>
      <c r="N73" s="2"/>
      <c r="O73" s="3"/>
      <c r="P73" s="2"/>
      <c r="Q73" s="2"/>
      <c r="T73" s="21">
        <v>2577808.2739200001</v>
      </c>
      <c r="U73" s="21">
        <v>502115.180375</v>
      </c>
      <c r="V73" s="21"/>
      <c r="W73" s="21">
        <v>163314.38</v>
      </c>
      <c r="X73" s="25">
        <f t="shared" si="4"/>
        <v>3243237.8342949999</v>
      </c>
      <c r="Y73" s="21">
        <v>2577808.2739200001</v>
      </c>
      <c r="Z73" s="21">
        <v>502115.180375</v>
      </c>
      <c r="AA73" s="21"/>
      <c r="AB73" s="21">
        <v>163314.38</v>
      </c>
      <c r="AC73" s="25">
        <f t="shared" si="5"/>
        <v>3243237.8342949999</v>
      </c>
    </row>
    <row r="74" spans="1:29">
      <c r="A74" s="1" t="s">
        <v>135</v>
      </c>
      <c r="B74" s="1" t="s">
        <v>136</v>
      </c>
      <c r="C74" s="17"/>
      <c r="D74" s="2"/>
      <c r="E74" s="2"/>
      <c r="F74" s="2"/>
      <c r="G74" s="2">
        <v>0</v>
      </c>
      <c r="H74" s="2">
        <f t="shared" si="3"/>
        <v>0</v>
      </c>
      <c r="I74" s="2"/>
      <c r="J74" s="2"/>
      <c r="K74" s="2"/>
      <c r="L74" s="2"/>
      <c r="M74" s="2"/>
      <c r="N74" s="2"/>
      <c r="O74" s="3"/>
      <c r="P74" s="2"/>
      <c r="Q74" s="2"/>
      <c r="T74" s="21">
        <v>0</v>
      </c>
      <c r="U74" s="21"/>
      <c r="V74" s="21">
        <v>203899.73333333331</v>
      </c>
      <c r="W74" s="21">
        <v>0</v>
      </c>
      <c r="X74" s="25">
        <f t="shared" si="4"/>
        <v>203899.73333333331</v>
      </c>
      <c r="Y74" s="21">
        <v>0</v>
      </c>
      <c r="Z74" s="21"/>
      <c r="AA74" s="21">
        <v>203899.73333333331</v>
      </c>
      <c r="AB74" s="21">
        <v>0</v>
      </c>
      <c r="AC74" s="25">
        <f t="shared" si="5"/>
        <v>203899.73333333331</v>
      </c>
    </row>
    <row r="75" spans="1:29">
      <c r="A75" s="1" t="s">
        <v>137</v>
      </c>
      <c r="B75" s="1" t="s">
        <v>138</v>
      </c>
      <c r="C75" s="17">
        <v>3.72</v>
      </c>
      <c r="D75" s="2"/>
      <c r="E75" s="2"/>
      <c r="F75" s="2"/>
      <c r="G75" s="2">
        <v>124414.88</v>
      </c>
      <c r="H75" s="2">
        <f t="shared" si="3"/>
        <v>144196.84591999999</v>
      </c>
      <c r="I75" s="2"/>
      <c r="J75" s="2"/>
      <c r="K75" s="2"/>
      <c r="L75" s="2"/>
      <c r="M75" s="2"/>
      <c r="N75" s="2"/>
      <c r="O75" s="3"/>
      <c r="P75" s="2"/>
      <c r="Q75" s="2"/>
      <c r="T75" s="21">
        <v>718838.94132600003</v>
      </c>
      <c r="U75" s="21">
        <v>93734.024666666664</v>
      </c>
      <c r="V75" s="21"/>
      <c r="W75" s="21">
        <v>124414.88</v>
      </c>
      <c r="X75" s="25">
        <f t="shared" si="4"/>
        <v>936987.84599266667</v>
      </c>
      <c r="Y75" s="21">
        <v>718838.94132600003</v>
      </c>
      <c r="Z75" s="21">
        <v>93734.024666666664</v>
      </c>
      <c r="AA75" s="21"/>
      <c r="AB75" s="21">
        <v>124414.88</v>
      </c>
      <c r="AC75" s="25">
        <f t="shared" si="5"/>
        <v>936987.84599266667</v>
      </c>
    </row>
    <row r="76" spans="1:29">
      <c r="A76" s="1" t="s">
        <v>139</v>
      </c>
      <c r="B76" s="1" t="s">
        <v>140</v>
      </c>
      <c r="C76" s="17"/>
      <c r="D76" s="2"/>
      <c r="E76" s="2"/>
      <c r="F76" s="2"/>
      <c r="G76" s="2">
        <v>0</v>
      </c>
      <c r="H76" s="2">
        <f t="shared" si="3"/>
        <v>0</v>
      </c>
      <c r="I76" s="2"/>
      <c r="J76" s="2"/>
      <c r="K76" s="2"/>
      <c r="L76" s="2"/>
      <c r="M76" s="2"/>
      <c r="N76" s="2"/>
      <c r="O76" s="3"/>
      <c r="P76" s="2"/>
      <c r="Q76" s="2"/>
      <c r="T76" s="21">
        <v>0</v>
      </c>
      <c r="U76" s="21"/>
      <c r="V76" s="21"/>
      <c r="W76" s="21">
        <v>0</v>
      </c>
      <c r="X76" s="25">
        <f t="shared" si="4"/>
        <v>0</v>
      </c>
      <c r="Y76" s="21">
        <v>0</v>
      </c>
      <c r="Z76" s="21"/>
      <c r="AA76" s="21"/>
      <c r="AB76" s="21">
        <v>0</v>
      </c>
      <c r="AC76" s="25">
        <f t="shared" si="5"/>
        <v>0</v>
      </c>
    </row>
    <row r="77" spans="1:29">
      <c r="A77" s="1" t="s">
        <v>141</v>
      </c>
      <c r="B77" s="1" t="s">
        <v>142</v>
      </c>
      <c r="C77" s="17">
        <v>2.7</v>
      </c>
      <c r="D77" s="2"/>
      <c r="E77" s="2"/>
      <c r="F77" s="2"/>
      <c r="G77" s="2">
        <v>16952.419999999998</v>
      </c>
      <c r="H77" s="2">
        <f t="shared" si="3"/>
        <v>19647.854779999998</v>
      </c>
      <c r="I77" s="2"/>
      <c r="J77" s="2"/>
      <c r="K77" s="2"/>
      <c r="L77" s="2"/>
      <c r="M77" s="2"/>
      <c r="N77" s="2"/>
      <c r="O77" s="3"/>
      <c r="P77" s="2"/>
      <c r="Q77" s="2"/>
      <c r="T77" s="21">
        <v>18296.9254</v>
      </c>
      <c r="U77" s="21"/>
      <c r="V77" s="21"/>
      <c r="W77" s="21">
        <v>16952.419999999998</v>
      </c>
      <c r="X77" s="25">
        <f t="shared" si="4"/>
        <v>35249.345399999998</v>
      </c>
      <c r="Y77" s="21">
        <v>18296.9254</v>
      </c>
      <c r="Z77" s="21"/>
      <c r="AA77" s="21"/>
      <c r="AB77" s="21">
        <v>16952.419999999998</v>
      </c>
      <c r="AC77" s="25">
        <f t="shared" si="5"/>
        <v>35249.345399999998</v>
      </c>
    </row>
    <row r="78" spans="1:29">
      <c r="A78" s="1" t="s">
        <v>143</v>
      </c>
      <c r="B78" s="1" t="s">
        <v>144</v>
      </c>
      <c r="C78" s="17">
        <v>3.96</v>
      </c>
      <c r="D78" s="2"/>
      <c r="E78" s="2"/>
      <c r="F78" s="2"/>
      <c r="G78" s="2">
        <v>25511.65</v>
      </c>
      <c r="H78" s="2">
        <f t="shared" si="3"/>
        <v>29568.002350000002</v>
      </c>
      <c r="I78" s="2"/>
      <c r="J78" s="2"/>
      <c r="K78" s="2"/>
      <c r="L78" s="2"/>
      <c r="M78" s="2"/>
      <c r="N78" s="2"/>
      <c r="O78" s="3"/>
      <c r="P78" s="2"/>
      <c r="Q78" s="2"/>
      <c r="T78" s="21">
        <v>55920.170879999991</v>
      </c>
      <c r="U78" s="21"/>
      <c r="V78" s="21"/>
      <c r="W78" s="21">
        <v>25511.65</v>
      </c>
      <c r="X78" s="25">
        <f t="shared" si="4"/>
        <v>81431.820879999985</v>
      </c>
      <c r="Y78" s="21">
        <v>55920.170879999991</v>
      </c>
      <c r="Z78" s="21"/>
      <c r="AA78" s="21"/>
      <c r="AB78" s="21">
        <v>25511.65</v>
      </c>
      <c r="AC78" s="25">
        <f t="shared" si="5"/>
        <v>81431.820879999985</v>
      </c>
    </row>
    <row r="79" spans="1:29">
      <c r="A79" s="1" t="s">
        <v>145</v>
      </c>
      <c r="B79" s="1" t="s">
        <v>146</v>
      </c>
      <c r="C79" s="17"/>
      <c r="D79" s="2"/>
      <c r="E79" s="2"/>
      <c r="F79" s="2"/>
      <c r="G79" s="2">
        <v>142875.76999999999</v>
      </c>
      <c r="H79" s="2">
        <f t="shared" si="3"/>
        <v>165593.01742999998</v>
      </c>
      <c r="I79" s="2"/>
      <c r="J79" s="2"/>
      <c r="K79" s="2"/>
      <c r="L79" s="2"/>
      <c r="M79" s="2"/>
      <c r="N79" s="2"/>
      <c r="O79" s="3"/>
      <c r="P79" s="2"/>
      <c r="Q79" s="2"/>
      <c r="T79" s="21">
        <v>0</v>
      </c>
      <c r="U79" s="21"/>
      <c r="V79" s="21"/>
      <c r="W79" s="21">
        <v>142875.76999999999</v>
      </c>
      <c r="X79" s="25">
        <f t="shared" si="4"/>
        <v>142875.76999999999</v>
      </c>
      <c r="Y79" s="21">
        <v>0</v>
      </c>
      <c r="Z79" s="21"/>
      <c r="AA79" s="21"/>
      <c r="AB79" s="21">
        <v>142875.76999999999</v>
      </c>
      <c r="AC79" s="25">
        <f t="shared" si="5"/>
        <v>142875.76999999999</v>
      </c>
    </row>
    <row r="80" spans="1:29">
      <c r="A80" s="1" t="s">
        <v>147</v>
      </c>
      <c r="B80" s="1" t="s">
        <v>148</v>
      </c>
      <c r="C80" s="17"/>
      <c r="D80" s="2"/>
      <c r="E80" s="2"/>
      <c r="F80" s="2"/>
      <c r="G80" s="2">
        <v>325093.51</v>
      </c>
      <c r="H80" s="2">
        <f t="shared" si="3"/>
        <v>376783.37809000001</v>
      </c>
      <c r="I80" s="2"/>
      <c r="J80" s="2"/>
      <c r="K80" s="2"/>
      <c r="L80" s="2"/>
      <c r="M80" s="2"/>
      <c r="N80" s="2"/>
      <c r="O80" s="3"/>
      <c r="P80" s="2"/>
      <c r="Q80" s="2"/>
      <c r="T80" s="21">
        <v>0</v>
      </c>
      <c r="U80" s="21"/>
      <c r="V80" s="21"/>
      <c r="W80" s="21">
        <v>325093.51</v>
      </c>
      <c r="X80" s="25">
        <f t="shared" si="4"/>
        <v>325093.51</v>
      </c>
      <c r="Y80" s="21">
        <v>0</v>
      </c>
      <c r="Z80" s="21"/>
      <c r="AA80" s="21"/>
      <c r="AB80" s="21">
        <v>325093.51</v>
      </c>
      <c r="AC80" s="25">
        <f t="shared" si="5"/>
        <v>325093.51</v>
      </c>
    </row>
    <row r="81" spans="1:29">
      <c r="A81" s="1" t="s">
        <v>149</v>
      </c>
      <c r="B81" s="1" t="s">
        <v>150</v>
      </c>
      <c r="C81" s="17"/>
      <c r="D81" s="2"/>
      <c r="E81" s="2"/>
      <c r="F81" s="2"/>
      <c r="G81" s="2">
        <v>187668.38</v>
      </c>
      <c r="H81" s="2">
        <f t="shared" si="3"/>
        <v>217507.65242</v>
      </c>
      <c r="I81" s="2"/>
      <c r="J81" s="2"/>
      <c r="K81" s="2"/>
      <c r="L81" s="2"/>
      <c r="M81" s="2"/>
      <c r="N81" s="2"/>
      <c r="O81" s="3"/>
      <c r="P81" s="2"/>
      <c r="Q81" s="2"/>
      <c r="T81" s="21">
        <v>0</v>
      </c>
      <c r="U81" s="21"/>
      <c r="V81" s="21"/>
      <c r="W81" s="21">
        <v>187668.38</v>
      </c>
      <c r="X81" s="25">
        <f t="shared" si="4"/>
        <v>187668.38</v>
      </c>
      <c r="Y81" s="21">
        <v>0</v>
      </c>
      <c r="Z81" s="21"/>
      <c r="AA81" s="21"/>
      <c r="AB81" s="21">
        <v>187668.38</v>
      </c>
      <c r="AC81" s="25">
        <f t="shared" si="5"/>
        <v>187668.38</v>
      </c>
    </row>
    <row r="82" spans="1:29">
      <c r="A82" s="1" t="s">
        <v>151</v>
      </c>
      <c r="B82" s="1" t="s">
        <v>152</v>
      </c>
      <c r="C82" s="17"/>
      <c r="D82" s="2"/>
      <c r="E82" s="2"/>
      <c r="F82" s="2"/>
      <c r="G82" s="2">
        <v>78105.88</v>
      </c>
      <c r="H82" s="2">
        <f t="shared" si="3"/>
        <v>90524.714919999999</v>
      </c>
      <c r="I82" s="2"/>
      <c r="J82" s="2"/>
      <c r="K82" s="2"/>
      <c r="L82" s="2"/>
      <c r="M82" s="2"/>
      <c r="N82" s="2"/>
      <c r="O82" s="3"/>
      <c r="P82" s="2"/>
      <c r="Q82" s="2"/>
      <c r="T82" s="21">
        <v>0</v>
      </c>
      <c r="U82" s="21"/>
      <c r="V82" s="21"/>
      <c r="W82" s="21">
        <v>78105.88</v>
      </c>
      <c r="X82" s="25">
        <f t="shared" si="4"/>
        <v>78105.88</v>
      </c>
      <c r="Y82" s="21">
        <v>0</v>
      </c>
      <c r="Z82" s="21"/>
      <c r="AA82" s="21"/>
      <c r="AB82" s="21">
        <v>78105.88</v>
      </c>
      <c r="AC82" s="25">
        <f t="shared" si="5"/>
        <v>78105.88</v>
      </c>
    </row>
    <row r="83" spans="1:29">
      <c r="A83" s="1" t="s">
        <v>153</v>
      </c>
      <c r="B83" s="1" t="s">
        <v>154</v>
      </c>
      <c r="C83" s="17"/>
      <c r="D83" s="2"/>
      <c r="E83" s="2"/>
      <c r="F83" s="2"/>
      <c r="G83" s="2">
        <v>144264.84</v>
      </c>
      <c r="H83" s="2">
        <f t="shared" si="3"/>
        <v>167202.94956000001</v>
      </c>
      <c r="I83" s="2"/>
      <c r="J83" s="2"/>
      <c r="K83" s="2"/>
      <c r="L83" s="2"/>
      <c r="M83" s="2"/>
      <c r="N83" s="2"/>
      <c r="O83" s="3"/>
      <c r="P83" s="2"/>
      <c r="Q83" s="2"/>
      <c r="T83" s="21">
        <v>0</v>
      </c>
      <c r="U83" s="21"/>
      <c r="V83" s="21"/>
      <c r="W83" s="21">
        <v>144264.84</v>
      </c>
      <c r="X83" s="25">
        <f t="shared" si="4"/>
        <v>144264.84</v>
      </c>
      <c r="Y83" s="21">
        <v>0</v>
      </c>
      <c r="Z83" s="21"/>
      <c r="AA83" s="21"/>
      <c r="AB83" s="21">
        <v>144264.84</v>
      </c>
      <c r="AC83" s="25">
        <f t="shared" si="5"/>
        <v>144264.84</v>
      </c>
    </row>
    <row r="84" spans="1:29">
      <c r="A84" s="1" t="s">
        <v>155</v>
      </c>
      <c r="B84" s="1" t="s">
        <v>156</v>
      </c>
      <c r="C84" s="17"/>
      <c r="D84" s="2"/>
      <c r="E84" s="2"/>
      <c r="F84" s="2"/>
      <c r="G84" s="2">
        <v>0</v>
      </c>
      <c r="H84" s="2">
        <f t="shared" si="3"/>
        <v>0</v>
      </c>
      <c r="I84" s="2"/>
      <c r="J84" s="2"/>
      <c r="K84" s="2"/>
      <c r="L84" s="2"/>
      <c r="M84" s="2"/>
      <c r="N84" s="2"/>
      <c r="O84" s="3"/>
      <c r="P84" s="2"/>
      <c r="Q84" s="2"/>
      <c r="T84" s="21">
        <v>0</v>
      </c>
      <c r="U84" s="21"/>
      <c r="V84" s="21"/>
      <c r="W84" s="21">
        <v>0</v>
      </c>
      <c r="X84" s="25">
        <f t="shared" si="4"/>
        <v>0</v>
      </c>
      <c r="Y84" s="21">
        <v>0</v>
      </c>
      <c r="Z84" s="21"/>
      <c r="AA84" s="21"/>
      <c r="AB84" s="21">
        <v>0</v>
      </c>
      <c r="AC84" s="25">
        <f t="shared" si="5"/>
        <v>0</v>
      </c>
    </row>
    <row r="85" spans="1:29">
      <c r="A85" s="1" t="s">
        <v>157</v>
      </c>
      <c r="B85" s="1" t="s">
        <v>158</v>
      </c>
      <c r="C85" s="17"/>
      <c r="D85" s="2"/>
      <c r="E85" s="2"/>
      <c r="F85" s="2"/>
      <c r="G85" s="2">
        <v>0</v>
      </c>
      <c r="H85" s="2">
        <f t="shared" si="3"/>
        <v>0</v>
      </c>
      <c r="I85" s="2"/>
      <c r="J85" s="2"/>
      <c r="K85" s="2"/>
      <c r="L85" s="2"/>
      <c r="M85" s="2"/>
      <c r="N85" s="2"/>
      <c r="O85" s="3"/>
      <c r="P85" s="2"/>
      <c r="Q85" s="2"/>
      <c r="T85" s="21">
        <v>0</v>
      </c>
      <c r="U85" s="21"/>
      <c r="V85" s="21"/>
      <c r="W85" s="21">
        <v>0</v>
      </c>
      <c r="X85" s="25">
        <f t="shared" si="4"/>
        <v>0</v>
      </c>
      <c r="Y85" s="21">
        <v>0</v>
      </c>
      <c r="Z85" s="21"/>
      <c r="AA85" s="21"/>
      <c r="AB85" s="21">
        <v>0</v>
      </c>
      <c r="AC85" s="25">
        <f t="shared" si="5"/>
        <v>0</v>
      </c>
    </row>
    <row r="86" spans="1:29">
      <c r="A86" s="1" t="s">
        <v>159</v>
      </c>
      <c r="B86" s="1" t="s">
        <v>160</v>
      </c>
      <c r="C86" s="17"/>
      <c r="D86" s="2"/>
      <c r="E86" s="2"/>
      <c r="F86" s="2"/>
      <c r="G86" s="2">
        <v>0</v>
      </c>
      <c r="H86" s="2">
        <f t="shared" si="3"/>
        <v>0</v>
      </c>
      <c r="I86" s="2"/>
      <c r="J86" s="2"/>
      <c r="K86" s="2"/>
      <c r="L86" s="2"/>
      <c r="M86" s="2"/>
      <c r="N86" s="2"/>
      <c r="O86" s="3"/>
      <c r="P86" s="2"/>
      <c r="Q86" s="2"/>
      <c r="T86" s="21">
        <v>0</v>
      </c>
      <c r="U86" s="21"/>
      <c r="V86" s="21"/>
      <c r="W86" s="21">
        <v>0</v>
      </c>
      <c r="X86" s="25">
        <f t="shared" si="4"/>
        <v>0</v>
      </c>
      <c r="Y86" s="21">
        <v>0</v>
      </c>
      <c r="Z86" s="21"/>
      <c r="AA86" s="21"/>
      <c r="AB86" s="21">
        <v>0</v>
      </c>
      <c r="AC86" s="25">
        <f t="shared" si="5"/>
        <v>0</v>
      </c>
    </row>
    <row r="87" spans="1:29">
      <c r="A87" s="1" t="s">
        <v>161</v>
      </c>
      <c r="B87" s="1" t="s">
        <v>162</v>
      </c>
      <c r="C87" s="17"/>
      <c r="D87" s="2"/>
      <c r="E87" s="2"/>
      <c r="F87" s="2"/>
      <c r="G87" s="2">
        <v>17784.599999999999</v>
      </c>
      <c r="H87" s="2">
        <f t="shared" si="3"/>
        <v>20612.3514</v>
      </c>
      <c r="I87" s="2"/>
      <c r="J87" s="2"/>
      <c r="K87" s="2"/>
      <c r="L87" s="2"/>
      <c r="M87" s="2"/>
      <c r="N87" s="2"/>
      <c r="O87" s="3"/>
      <c r="P87" s="2"/>
      <c r="Q87" s="2"/>
      <c r="T87" s="21">
        <v>0</v>
      </c>
      <c r="U87" s="21"/>
      <c r="V87" s="21"/>
      <c r="W87" s="21">
        <v>17784.599999999999</v>
      </c>
      <c r="X87" s="25">
        <f t="shared" si="4"/>
        <v>17784.599999999999</v>
      </c>
      <c r="Y87" s="21">
        <v>0</v>
      </c>
      <c r="Z87" s="21"/>
      <c r="AA87" s="21"/>
      <c r="AB87" s="21">
        <v>17784.599999999999</v>
      </c>
      <c r="AC87" s="25">
        <f t="shared" si="5"/>
        <v>17784.599999999999</v>
      </c>
    </row>
    <row r="88" spans="1:29">
      <c r="A88" s="1" t="s">
        <v>163</v>
      </c>
      <c r="B88" s="1" t="s">
        <v>164</v>
      </c>
      <c r="C88" s="17"/>
      <c r="D88" s="2"/>
      <c r="E88" s="2"/>
      <c r="F88" s="2"/>
      <c r="G88" s="2">
        <v>0</v>
      </c>
      <c r="H88" s="2">
        <f t="shared" si="3"/>
        <v>0</v>
      </c>
      <c r="I88" s="2"/>
      <c r="J88" s="2"/>
      <c r="K88" s="2"/>
      <c r="L88" s="2"/>
      <c r="M88" s="2"/>
      <c r="N88" s="2"/>
      <c r="O88" s="3"/>
      <c r="P88" s="2"/>
      <c r="Q88" s="2"/>
      <c r="T88" s="21">
        <v>0</v>
      </c>
      <c r="U88" s="21"/>
      <c r="V88" s="21">
        <v>225746.1333333333</v>
      </c>
      <c r="W88" s="21">
        <v>0</v>
      </c>
      <c r="X88" s="25">
        <f t="shared" si="4"/>
        <v>225746.1333333333</v>
      </c>
      <c r="Y88" s="21">
        <v>0</v>
      </c>
      <c r="Z88" s="21"/>
      <c r="AA88" s="21">
        <v>225746.1333333333</v>
      </c>
      <c r="AB88" s="21">
        <v>0</v>
      </c>
      <c r="AC88" s="25">
        <f t="shared" si="5"/>
        <v>225746.1333333333</v>
      </c>
    </row>
    <row r="89" spans="1:29" ht="14.25" customHeight="1">
      <c r="A89" s="1" t="s">
        <v>165</v>
      </c>
      <c r="B89" s="1" t="s">
        <v>166</v>
      </c>
      <c r="C89" s="17">
        <v>2.7</v>
      </c>
      <c r="D89" s="2"/>
      <c r="E89" s="2"/>
      <c r="F89" s="2"/>
      <c r="G89" s="2">
        <v>71053.23</v>
      </c>
      <c r="H89" s="2">
        <f t="shared" si="3"/>
        <v>82350.693570000003</v>
      </c>
      <c r="I89" s="2"/>
      <c r="J89" s="2"/>
      <c r="K89" s="2"/>
      <c r="L89" s="2"/>
      <c r="M89" s="2"/>
      <c r="N89" s="2"/>
      <c r="O89" s="3"/>
      <c r="P89" s="2"/>
      <c r="Q89" s="2"/>
      <c r="T89" s="21">
        <v>15585.427416</v>
      </c>
      <c r="U89" s="21"/>
      <c r="V89" s="21"/>
      <c r="W89" s="21">
        <v>71053.23</v>
      </c>
      <c r="X89" s="25">
        <f t="shared" si="4"/>
        <v>86638.657416000002</v>
      </c>
      <c r="Y89" s="21">
        <v>15585.427416</v>
      </c>
      <c r="Z89" s="21"/>
      <c r="AA89" s="21"/>
      <c r="AB89" s="21">
        <v>71053.23</v>
      </c>
      <c r="AC89" s="25">
        <f t="shared" si="5"/>
        <v>86638.657416000002</v>
      </c>
    </row>
    <row r="90" spans="1:29">
      <c r="A90" s="1" t="s">
        <v>167</v>
      </c>
      <c r="B90" s="1" t="s">
        <v>168</v>
      </c>
      <c r="C90" s="17"/>
      <c r="D90" s="2"/>
      <c r="E90" s="2"/>
      <c r="F90" s="2"/>
      <c r="G90" s="2">
        <v>0</v>
      </c>
      <c r="H90" s="2">
        <f t="shared" si="3"/>
        <v>0</v>
      </c>
      <c r="I90" s="2"/>
      <c r="J90" s="2"/>
      <c r="K90" s="2"/>
      <c r="L90" s="2"/>
      <c r="M90" s="2"/>
      <c r="N90" s="2"/>
      <c r="O90" s="3"/>
      <c r="P90" s="2"/>
      <c r="Q90" s="2"/>
      <c r="T90" s="21">
        <v>0</v>
      </c>
      <c r="U90" s="21"/>
      <c r="V90" s="21"/>
      <c r="W90" s="21">
        <v>0</v>
      </c>
      <c r="X90" s="25">
        <f t="shared" si="4"/>
        <v>0</v>
      </c>
      <c r="Y90" s="21">
        <v>0</v>
      </c>
      <c r="Z90" s="21"/>
      <c r="AA90" s="21"/>
      <c r="AB90" s="21">
        <v>0</v>
      </c>
      <c r="AC90" s="25">
        <f t="shared" si="5"/>
        <v>0</v>
      </c>
    </row>
    <row r="91" spans="1:29">
      <c r="A91" s="1" t="s">
        <v>169</v>
      </c>
      <c r="B91" s="1" t="s">
        <v>170</v>
      </c>
      <c r="C91" s="17"/>
      <c r="D91" s="2"/>
      <c r="E91" s="2"/>
      <c r="F91" s="2"/>
      <c r="G91" s="2">
        <v>0</v>
      </c>
      <c r="H91" s="2">
        <f t="shared" si="3"/>
        <v>0</v>
      </c>
      <c r="I91" s="2"/>
      <c r="J91" s="2"/>
      <c r="K91" s="2"/>
      <c r="L91" s="2"/>
      <c r="M91" s="2"/>
      <c r="N91" s="2"/>
      <c r="O91" s="3"/>
      <c r="P91" s="2"/>
      <c r="Q91" s="2"/>
      <c r="T91" s="21">
        <v>0</v>
      </c>
      <c r="U91" s="21"/>
      <c r="V91" s="21">
        <v>262156.79999999999</v>
      </c>
      <c r="W91" s="21">
        <v>0</v>
      </c>
      <c r="X91" s="25">
        <f t="shared" si="4"/>
        <v>262156.79999999999</v>
      </c>
      <c r="Y91" s="21">
        <v>0</v>
      </c>
      <c r="Z91" s="21"/>
      <c r="AA91" s="21">
        <v>262156.79999999999</v>
      </c>
      <c r="AB91" s="21">
        <v>0</v>
      </c>
      <c r="AC91" s="25">
        <f t="shared" si="5"/>
        <v>262156.79999999999</v>
      </c>
    </row>
    <row r="92" spans="1:29">
      <c r="A92" s="1" t="s">
        <v>171</v>
      </c>
      <c r="B92" s="1" t="s">
        <v>172</v>
      </c>
      <c r="C92" s="17">
        <v>2.7</v>
      </c>
      <c r="D92" s="2"/>
      <c r="E92" s="2"/>
      <c r="F92" s="2"/>
      <c r="G92" s="2">
        <v>29862.12</v>
      </c>
      <c r="H92" s="2">
        <f t="shared" si="3"/>
        <v>34610.197079999998</v>
      </c>
      <c r="I92" s="2"/>
      <c r="J92" s="2"/>
      <c r="K92" s="2"/>
      <c r="L92" s="2"/>
      <c r="M92" s="2"/>
      <c r="N92" s="2"/>
      <c r="O92" s="3"/>
      <c r="P92" s="2"/>
      <c r="Q92" s="2"/>
      <c r="T92" s="21">
        <v>637817.40921600012</v>
      </c>
      <c r="U92" s="21"/>
      <c r="V92" s="21"/>
      <c r="W92" s="21">
        <v>29862.12</v>
      </c>
      <c r="X92" s="25">
        <f t="shared" si="4"/>
        <v>667679.52921600011</v>
      </c>
      <c r="Y92" s="21">
        <v>637817.40921600012</v>
      </c>
      <c r="Z92" s="21"/>
      <c r="AA92" s="21"/>
      <c r="AB92" s="21">
        <v>29862.12</v>
      </c>
      <c r="AC92" s="25">
        <f t="shared" si="5"/>
        <v>667679.52921600011</v>
      </c>
    </row>
    <row r="93" spans="1:29">
      <c r="A93" s="1" t="s">
        <v>173</v>
      </c>
      <c r="B93" s="1" t="s">
        <v>174</v>
      </c>
      <c r="C93" s="17"/>
      <c r="D93" s="2"/>
      <c r="E93" s="2"/>
      <c r="F93" s="2"/>
      <c r="G93" s="2">
        <v>33176.17</v>
      </c>
      <c r="H93" s="2">
        <f t="shared" si="3"/>
        <v>38451.18103</v>
      </c>
      <c r="I93" s="2"/>
      <c r="J93" s="2"/>
      <c r="K93" s="2"/>
      <c r="L93" s="2"/>
      <c r="M93" s="2"/>
      <c r="N93" s="2"/>
      <c r="O93" s="3"/>
      <c r="P93" s="2"/>
      <c r="Q93" s="2"/>
      <c r="T93" s="21">
        <v>0</v>
      </c>
      <c r="U93" s="21"/>
      <c r="V93" s="21"/>
      <c r="W93" s="21">
        <v>33176.17</v>
      </c>
      <c r="X93" s="25">
        <f t="shared" si="4"/>
        <v>33176.17</v>
      </c>
      <c r="Y93" s="21">
        <v>0</v>
      </c>
      <c r="Z93" s="21"/>
      <c r="AA93" s="21"/>
      <c r="AB93" s="21">
        <v>33176.17</v>
      </c>
      <c r="AC93" s="25">
        <f t="shared" si="5"/>
        <v>33176.17</v>
      </c>
    </row>
    <row r="94" spans="1:29">
      <c r="A94" s="1" t="s">
        <v>175</v>
      </c>
      <c r="B94" s="1" t="s">
        <v>176</v>
      </c>
      <c r="C94" s="17"/>
      <c r="D94" s="2"/>
      <c r="E94" s="2"/>
      <c r="F94" s="2"/>
      <c r="G94" s="2">
        <v>67239.83</v>
      </c>
      <c r="H94" s="2">
        <f t="shared" si="3"/>
        <v>77930.962970000008</v>
      </c>
      <c r="I94" s="2"/>
      <c r="J94" s="2"/>
      <c r="K94" s="2"/>
      <c r="L94" s="2"/>
      <c r="M94" s="2"/>
      <c r="N94" s="2"/>
      <c r="O94" s="3"/>
      <c r="P94" s="2"/>
      <c r="Q94" s="2"/>
      <c r="T94" s="21">
        <v>0</v>
      </c>
      <c r="U94" s="21"/>
      <c r="V94" s="21"/>
      <c r="W94" s="21">
        <v>67239.83</v>
      </c>
      <c r="X94" s="25">
        <f t="shared" si="4"/>
        <v>67239.83</v>
      </c>
      <c r="Y94" s="21">
        <v>0</v>
      </c>
      <c r="Z94" s="21"/>
      <c r="AA94" s="21"/>
      <c r="AB94" s="21">
        <v>67239.83</v>
      </c>
      <c r="AC94" s="25">
        <f t="shared" si="5"/>
        <v>67239.83</v>
      </c>
    </row>
    <row r="95" spans="1:29">
      <c r="A95" s="1" t="s">
        <v>177</v>
      </c>
      <c r="B95" s="1" t="s">
        <v>178</v>
      </c>
      <c r="C95" s="17"/>
      <c r="D95" s="2"/>
      <c r="E95" s="2"/>
      <c r="F95" s="2"/>
      <c r="G95" s="2">
        <v>0</v>
      </c>
      <c r="H95" s="2">
        <f t="shared" si="3"/>
        <v>0</v>
      </c>
      <c r="I95" s="2"/>
      <c r="J95" s="2"/>
      <c r="K95" s="2"/>
      <c r="L95" s="2"/>
      <c r="M95" s="2"/>
      <c r="N95" s="2"/>
      <c r="O95" s="3"/>
      <c r="P95" s="2"/>
      <c r="Q95" s="2"/>
      <c r="T95" s="21">
        <v>0</v>
      </c>
      <c r="U95" s="21"/>
      <c r="V95" s="21"/>
      <c r="W95" s="21">
        <v>0</v>
      </c>
      <c r="X95" s="25">
        <f t="shared" si="4"/>
        <v>0</v>
      </c>
      <c r="Y95" s="21">
        <v>0</v>
      </c>
      <c r="Z95" s="21"/>
      <c r="AA95" s="21"/>
      <c r="AB95" s="21">
        <v>0</v>
      </c>
      <c r="AC95" s="25">
        <f t="shared" si="5"/>
        <v>0</v>
      </c>
    </row>
    <row r="96" spans="1:29">
      <c r="A96" s="1" t="s">
        <v>179</v>
      </c>
      <c r="B96" s="1" t="s">
        <v>180</v>
      </c>
      <c r="C96" s="17"/>
      <c r="D96" s="2"/>
      <c r="E96" s="2"/>
      <c r="F96" s="2"/>
      <c r="G96" s="2">
        <v>0</v>
      </c>
      <c r="H96" s="2">
        <f t="shared" si="3"/>
        <v>0</v>
      </c>
      <c r="I96" s="2"/>
      <c r="J96" s="2"/>
      <c r="K96" s="2"/>
      <c r="L96" s="2"/>
      <c r="M96" s="2"/>
      <c r="N96" s="2"/>
      <c r="O96" s="3"/>
      <c r="P96" s="2"/>
      <c r="Q96" s="2"/>
      <c r="T96" s="21">
        <v>0</v>
      </c>
      <c r="U96" s="21"/>
      <c r="V96" s="21"/>
      <c r="W96" s="21">
        <v>0</v>
      </c>
      <c r="X96" s="25">
        <f t="shared" si="4"/>
        <v>0</v>
      </c>
      <c r="Y96" s="21">
        <v>0</v>
      </c>
      <c r="Z96" s="21"/>
      <c r="AA96" s="21"/>
      <c r="AB96" s="21">
        <v>0</v>
      </c>
      <c r="AC96" s="25">
        <f t="shared" si="5"/>
        <v>0</v>
      </c>
    </row>
    <row r="97" spans="1:29">
      <c r="A97" s="1" t="s">
        <v>181</v>
      </c>
      <c r="B97" s="1" t="s">
        <v>182</v>
      </c>
      <c r="C97" s="17"/>
      <c r="D97" s="2"/>
      <c r="E97" s="2"/>
      <c r="F97" s="2"/>
      <c r="G97" s="2">
        <v>0</v>
      </c>
      <c r="H97" s="2">
        <f t="shared" si="3"/>
        <v>0</v>
      </c>
      <c r="I97" s="2"/>
      <c r="J97" s="2"/>
      <c r="K97" s="2"/>
      <c r="L97" s="2"/>
      <c r="M97" s="2"/>
      <c r="N97" s="2"/>
      <c r="O97" s="3"/>
      <c r="P97" s="2"/>
      <c r="Q97" s="2"/>
      <c r="T97" s="21">
        <v>0</v>
      </c>
      <c r="U97" s="21"/>
      <c r="V97" s="21"/>
      <c r="W97" s="21">
        <v>0</v>
      </c>
      <c r="X97" s="25">
        <f t="shared" si="4"/>
        <v>0</v>
      </c>
      <c r="Y97" s="21">
        <v>0</v>
      </c>
      <c r="Z97" s="21"/>
      <c r="AA97" s="21"/>
      <c r="AB97" s="21">
        <v>0</v>
      </c>
      <c r="AC97" s="25">
        <f t="shared" si="5"/>
        <v>0</v>
      </c>
    </row>
    <row r="98" spans="1:29">
      <c r="A98" s="1" t="s">
        <v>183</v>
      </c>
      <c r="B98" s="1" t="s">
        <v>184</v>
      </c>
      <c r="C98" s="17"/>
      <c r="D98" s="2"/>
      <c r="E98" s="2"/>
      <c r="F98" s="2"/>
      <c r="G98" s="2">
        <v>169596.24</v>
      </c>
      <c r="H98" s="2">
        <f t="shared" si="3"/>
        <v>196562.04215999998</v>
      </c>
      <c r="I98" s="2"/>
      <c r="J98" s="2"/>
      <c r="K98" s="2"/>
      <c r="L98" s="2"/>
      <c r="M98" s="2"/>
      <c r="N98" s="2"/>
      <c r="O98" s="3"/>
      <c r="P98" s="2"/>
      <c r="Q98" s="2"/>
      <c r="T98" s="21">
        <v>0</v>
      </c>
      <c r="U98" s="21"/>
      <c r="V98" s="21"/>
      <c r="W98" s="21">
        <v>169596.24</v>
      </c>
      <c r="X98" s="25">
        <f t="shared" si="4"/>
        <v>169596.24</v>
      </c>
      <c r="Y98" s="21">
        <v>0</v>
      </c>
      <c r="Z98" s="21"/>
      <c r="AA98" s="21"/>
      <c r="AB98" s="21">
        <v>169596.24</v>
      </c>
      <c r="AC98" s="25">
        <f t="shared" si="5"/>
        <v>169596.24</v>
      </c>
    </row>
    <row r="99" spans="1:29">
      <c r="A99" s="1" t="s">
        <v>185</v>
      </c>
      <c r="B99" s="1" t="s">
        <v>186</v>
      </c>
      <c r="C99" s="17"/>
      <c r="D99" s="2"/>
      <c r="E99" s="2"/>
      <c r="F99" s="2"/>
      <c r="G99" s="2">
        <v>10542.73</v>
      </c>
      <c r="H99" s="2">
        <f t="shared" si="3"/>
        <v>12219.024069999999</v>
      </c>
      <c r="I99" s="2"/>
      <c r="J99" s="2"/>
      <c r="K99" s="2"/>
      <c r="L99" s="2"/>
      <c r="M99" s="2"/>
      <c r="N99" s="2"/>
      <c r="O99" s="3"/>
      <c r="P99" s="2"/>
      <c r="Q99" s="2"/>
      <c r="T99" s="21">
        <v>0</v>
      </c>
      <c r="U99" s="21"/>
      <c r="V99" s="21"/>
      <c r="W99" s="21">
        <v>10542.73</v>
      </c>
      <c r="X99" s="25">
        <f t="shared" si="4"/>
        <v>10542.73</v>
      </c>
      <c r="Y99" s="21">
        <v>0</v>
      </c>
      <c r="Z99" s="21"/>
      <c r="AA99" s="21"/>
      <c r="AB99" s="21">
        <v>10542.73</v>
      </c>
      <c r="AC99" s="25">
        <f t="shared" si="5"/>
        <v>10542.73</v>
      </c>
    </row>
    <row r="100" spans="1:29">
      <c r="A100" s="1" t="s">
        <v>187</v>
      </c>
      <c r="B100" s="1" t="s">
        <v>188</v>
      </c>
      <c r="C100" s="17"/>
      <c r="D100" s="2"/>
      <c r="E100" s="2"/>
      <c r="F100" s="2"/>
      <c r="G100" s="2">
        <v>31658.22</v>
      </c>
      <c r="H100" s="2">
        <f t="shared" si="3"/>
        <v>36691.876980000001</v>
      </c>
      <c r="I100" s="2"/>
      <c r="J100" s="2"/>
      <c r="K100" s="2"/>
      <c r="L100" s="2"/>
      <c r="M100" s="2"/>
      <c r="N100" s="2"/>
      <c r="O100" s="3"/>
      <c r="P100" s="2"/>
      <c r="Q100" s="2"/>
      <c r="T100" s="21">
        <v>0</v>
      </c>
      <c r="U100" s="21"/>
      <c r="V100" s="21"/>
      <c r="W100" s="21">
        <v>31658.22</v>
      </c>
      <c r="X100" s="25">
        <f t="shared" si="4"/>
        <v>31658.22</v>
      </c>
      <c r="Y100" s="21">
        <v>0</v>
      </c>
      <c r="Z100" s="21"/>
      <c r="AA100" s="21"/>
      <c r="AB100" s="21">
        <v>31658.22</v>
      </c>
      <c r="AC100" s="25">
        <f t="shared" si="5"/>
        <v>31658.22</v>
      </c>
    </row>
    <row r="101" spans="1:29">
      <c r="A101" s="1" t="s">
        <v>189</v>
      </c>
      <c r="B101" s="1" t="s">
        <v>190</v>
      </c>
      <c r="C101" s="17"/>
      <c r="D101" s="2"/>
      <c r="E101" s="2"/>
      <c r="F101" s="2"/>
      <c r="G101" s="2">
        <v>199729.74</v>
      </c>
      <c r="H101" s="2">
        <f t="shared" si="3"/>
        <v>231486.76866</v>
      </c>
      <c r="I101" s="2"/>
      <c r="J101" s="2"/>
      <c r="K101" s="2"/>
      <c r="L101" s="2"/>
      <c r="M101" s="2"/>
      <c r="N101" s="2"/>
      <c r="O101" s="3"/>
      <c r="P101" s="2"/>
      <c r="Q101" s="2"/>
      <c r="T101" s="21">
        <v>0</v>
      </c>
      <c r="U101" s="21"/>
      <c r="V101" s="21"/>
      <c r="W101" s="21">
        <v>199729.74</v>
      </c>
      <c r="X101" s="25">
        <f t="shared" si="4"/>
        <v>199729.74</v>
      </c>
      <c r="Y101" s="21">
        <v>0</v>
      </c>
      <c r="Z101" s="21"/>
      <c r="AA101" s="21"/>
      <c r="AB101" s="21">
        <v>199729.74</v>
      </c>
      <c r="AC101" s="25">
        <f t="shared" si="5"/>
        <v>199729.74</v>
      </c>
    </row>
    <row r="102" spans="1:29">
      <c r="A102" s="1" t="s">
        <v>191</v>
      </c>
      <c r="B102" s="1" t="s">
        <v>192</v>
      </c>
      <c r="C102" s="17">
        <v>4.22</v>
      </c>
      <c r="D102" s="2"/>
      <c r="E102" s="2"/>
      <c r="F102" s="2"/>
      <c r="G102" s="2">
        <v>213473.91</v>
      </c>
      <c r="H102" s="2">
        <f t="shared" si="3"/>
        <v>247416.26169000001</v>
      </c>
      <c r="I102" s="2"/>
      <c r="J102" s="2"/>
      <c r="K102" s="2"/>
      <c r="L102" s="2"/>
      <c r="M102" s="2"/>
      <c r="N102" s="2"/>
      <c r="O102" s="3"/>
      <c r="P102" s="2"/>
      <c r="Q102" s="2"/>
      <c r="T102" s="21">
        <v>7378.5535200000004</v>
      </c>
      <c r="U102" s="21"/>
      <c r="V102" s="21"/>
      <c r="W102" s="21">
        <v>213473.91</v>
      </c>
      <c r="X102" s="25">
        <f t="shared" si="4"/>
        <v>220852.46351999999</v>
      </c>
      <c r="Y102" s="21">
        <v>7378.5535200000004</v>
      </c>
      <c r="Z102" s="21"/>
      <c r="AA102" s="21"/>
      <c r="AB102" s="21">
        <v>213473.91</v>
      </c>
      <c r="AC102" s="25">
        <f t="shared" si="5"/>
        <v>220852.46351999999</v>
      </c>
    </row>
    <row r="103" spans="1:29">
      <c r="A103" s="1" t="s">
        <v>193</v>
      </c>
      <c r="B103" s="1" t="s">
        <v>194</v>
      </c>
      <c r="C103" s="17"/>
      <c r="D103" s="2"/>
      <c r="E103" s="2"/>
      <c r="F103" s="2"/>
      <c r="G103" s="2">
        <v>28063.19</v>
      </c>
      <c r="H103" s="2">
        <f t="shared" si="3"/>
        <v>32525.237209999999</v>
      </c>
      <c r="I103" s="2"/>
      <c r="J103" s="2"/>
      <c r="K103" s="2"/>
      <c r="L103" s="2"/>
      <c r="M103" s="2"/>
      <c r="N103" s="2"/>
      <c r="O103" s="3"/>
      <c r="P103" s="2"/>
      <c r="Q103" s="2"/>
      <c r="T103" s="21">
        <v>0</v>
      </c>
      <c r="U103" s="21"/>
      <c r="V103" s="21"/>
      <c r="W103" s="21">
        <v>28063.19</v>
      </c>
      <c r="X103" s="25">
        <f t="shared" si="4"/>
        <v>28063.19</v>
      </c>
      <c r="Y103" s="21">
        <v>0</v>
      </c>
      <c r="Z103" s="21"/>
      <c r="AA103" s="21"/>
      <c r="AB103" s="21">
        <v>28063.19</v>
      </c>
      <c r="AC103" s="25">
        <f t="shared" si="5"/>
        <v>28063.19</v>
      </c>
    </row>
    <row r="104" spans="1:29">
      <c r="A104" s="1" t="s">
        <v>195</v>
      </c>
      <c r="B104" s="1" t="s">
        <v>196</v>
      </c>
      <c r="C104" s="17"/>
      <c r="D104" s="2"/>
      <c r="E104" s="2"/>
      <c r="F104" s="2"/>
      <c r="G104" s="2">
        <v>121995.25</v>
      </c>
      <c r="H104" s="2">
        <f t="shared" si="3"/>
        <v>141392.49475000001</v>
      </c>
      <c r="I104" s="2"/>
      <c r="J104" s="2"/>
      <c r="K104" s="2"/>
      <c r="L104" s="2"/>
      <c r="M104" s="2"/>
      <c r="N104" s="2"/>
      <c r="O104" s="3"/>
      <c r="P104" s="2"/>
      <c r="Q104" s="2"/>
      <c r="T104" s="21">
        <v>0</v>
      </c>
      <c r="U104" s="21"/>
      <c r="V104" s="21"/>
      <c r="W104" s="21">
        <v>121995.25</v>
      </c>
      <c r="X104" s="25">
        <f t="shared" si="4"/>
        <v>121995.25</v>
      </c>
      <c r="Y104" s="21">
        <v>0</v>
      </c>
      <c r="Z104" s="21"/>
      <c r="AA104" s="21"/>
      <c r="AB104" s="21">
        <v>121995.25</v>
      </c>
      <c r="AC104" s="25">
        <f t="shared" si="5"/>
        <v>121995.25</v>
      </c>
    </row>
    <row r="105" spans="1:29">
      <c r="A105" s="1" t="s">
        <v>197</v>
      </c>
      <c r="B105" s="1" t="s">
        <v>198</v>
      </c>
      <c r="C105" s="17"/>
      <c r="D105" s="2"/>
      <c r="E105" s="2"/>
      <c r="F105" s="2"/>
      <c r="G105" s="2">
        <v>16262.3</v>
      </c>
      <c r="H105" s="2">
        <f t="shared" si="3"/>
        <v>18848.005699999998</v>
      </c>
      <c r="I105" s="2"/>
      <c r="J105" s="2"/>
      <c r="K105" s="2"/>
      <c r="L105" s="2"/>
      <c r="M105" s="2"/>
      <c r="N105" s="2"/>
      <c r="O105" s="3"/>
      <c r="P105" s="2"/>
      <c r="Q105" s="2"/>
      <c r="T105" s="21">
        <v>0</v>
      </c>
      <c r="U105" s="21"/>
      <c r="V105" s="21"/>
      <c r="W105" s="21">
        <v>16262.3</v>
      </c>
      <c r="X105" s="25">
        <f t="shared" si="4"/>
        <v>16262.3</v>
      </c>
      <c r="Y105" s="21">
        <v>0</v>
      </c>
      <c r="Z105" s="21"/>
      <c r="AA105" s="21"/>
      <c r="AB105" s="21">
        <v>16262.3</v>
      </c>
      <c r="AC105" s="25">
        <f t="shared" si="5"/>
        <v>16262.3</v>
      </c>
    </row>
    <row r="106" spans="1:29">
      <c r="A106" s="1" t="s">
        <v>199</v>
      </c>
      <c r="B106" s="1" t="s">
        <v>200</v>
      </c>
      <c r="C106" s="17"/>
      <c r="D106" s="2"/>
      <c r="E106" s="2"/>
      <c r="F106" s="2"/>
      <c r="G106" s="2">
        <v>120666.95</v>
      </c>
      <c r="H106" s="2">
        <f t="shared" si="3"/>
        <v>139852.99505</v>
      </c>
      <c r="I106" s="2"/>
      <c r="J106" s="2"/>
      <c r="K106" s="2"/>
      <c r="L106" s="2"/>
      <c r="M106" s="2"/>
      <c r="N106" s="2"/>
      <c r="O106" s="3"/>
      <c r="P106" s="2"/>
      <c r="Q106" s="2"/>
      <c r="T106" s="21">
        <v>0</v>
      </c>
      <c r="U106" s="21">
        <v>35323.733333333323</v>
      </c>
      <c r="V106" s="21">
        <v>72821.333333333328</v>
      </c>
      <c r="W106" s="21">
        <v>120666.95</v>
      </c>
      <c r="X106" s="25">
        <f t="shared" si="4"/>
        <v>228812.01666666666</v>
      </c>
      <c r="Y106" s="21">
        <v>0</v>
      </c>
      <c r="Z106" s="21">
        <v>35323.733333333323</v>
      </c>
      <c r="AA106" s="21">
        <v>72821.333333333328</v>
      </c>
      <c r="AB106" s="21">
        <v>120666.95</v>
      </c>
      <c r="AC106" s="25">
        <f t="shared" si="5"/>
        <v>228812.01666666666</v>
      </c>
    </row>
    <row r="107" spans="1:29">
      <c r="A107" s="1" t="s">
        <v>201</v>
      </c>
      <c r="B107" s="1" t="s">
        <v>202</v>
      </c>
      <c r="C107" s="17"/>
      <c r="D107" s="2"/>
      <c r="E107" s="2"/>
      <c r="F107" s="2"/>
      <c r="G107" s="2">
        <v>40219.129999999997</v>
      </c>
      <c r="H107" s="2">
        <f t="shared" si="3"/>
        <v>46613.971669999999</v>
      </c>
      <c r="I107" s="2"/>
      <c r="J107" s="2"/>
      <c r="K107" s="2"/>
      <c r="L107" s="2"/>
      <c r="M107" s="2"/>
      <c r="N107" s="2"/>
      <c r="O107" s="3"/>
      <c r="P107" s="2"/>
      <c r="Q107" s="2"/>
      <c r="T107" s="21">
        <v>0</v>
      </c>
      <c r="U107" s="21"/>
      <c r="V107" s="21"/>
      <c r="W107" s="21">
        <v>40219.129999999997</v>
      </c>
      <c r="X107" s="25">
        <f t="shared" si="4"/>
        <v>40219.129999999997</v>
      </c>
      <c r="Y107" s="21">
        <v>0</v>
      </c>
      <c r="Z107" s="21"/>
      <c r="AA107" s="21"/>
      <c r="AB107" s="21">
        <v>40219.129999999997</v>
      </c>
      <c r="AC107" s="25">
        <f t="shared" si="5"/>
        <v>40219.129999999997</v>
      </c>
    </row>
    <row r="108" spans="1:29" s="15" customFormat="1">
      <c r="A108" s="10"/>
      <c r="B108" s="10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20"/>
      <c r="T108" s="22">
        <f>SUM(T7:T107)</f>
        <v>169426747.29821163</v>
      </c>
      <c r="U108" s="22">
        <f t="shared" ref="U108:X108" si="6">SUM(U7:U107)</f>
        <v>19850782.39384903</v>
      </c>
      <c r="V108" s="22">
        <f t="shared" si="6"/>
        <v>1485555.2</v>
      </c>
      <c r="W108" s="22">
        <f t="shared" si="6"/>
        <v>29222218.16</v>
      </c>
      <c r="X108" s="22">
        <f t="shared" si="6"/>
        <v>219985303.05206069</v>
      </c>
      <c r="Y108" s="22">
        <f>SUM(Y7:Y107)</f>
        <v>169426747.29821163</v>
      </c>
      <c r="Z108" s="22">
        <f t="shared" ref="Z108:AC108" si="7">SUM(Z7:Z107)</f>
        <v>19850782.39384903</v>
      </c>
      <c r="AA108" s="22">
        <f t="shared" si="7"/>
        <v>1485555.2</v>
      </c>
      <c r="AB108" s="22">
        <f t="shared" si="7"/>
        <v>29222218.16</v>
      </c>
      <c r="AC108" s="22">
        <f t="shared" si="7"/>
        <v>219985303.05206069</v>
      </c>
    </row>
  </sheetData>
  <autoFilter ref="A6:Q108">
    <filterColumn colId="2"/>
    <filterColumn colId="7"/>
  </autoFilter>
  <mergeCells count="5">
    <mergeCell ref="D5:I5"/>
    <mergeCell ref="J5:P5"/>
    <mergeCell ref="Q5:Q6"/>
    <mergeCell ref="T5:W5"/>
    <mergeCell ref="Y5:AB5"/>
  </mergeCells>
  <pageMargins left="0.19685039370078741" right="0.19685039370078741" top="0.15748031496062992" bottom="0.15748031496062992" header="0.31496062992125984" footer="0.15748031496062992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28.12.2022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2022-12-28T09:06:59Z</cp:lastPrinted>
  <dcterms:created xsi:type="dcterms:W3CDTF">2022-05-02T11:40:15Z</dcterms:created>
  <dcterms:modified xsi:type="dcterms:W3CDTF">2023-01-09T13:29:45Z</dcterms:modified>
</cp:coreProperties>
</file>